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Sheet2!$A$2:$M$17</definedName>
    <definedName name="_xlnm._FilterDatabase" localSheetId="2" hidden="1">Sheet3!$A$3:$P$15</definedName>
    <definedName name="_xlnm.Print_Titles" localSheetId="1">Sheet2!$1:$2</definedName>
  </definedNames>
  <calcPr calcId="144525"/>
</workbook>
</file>

<file path=xl/sharedStrings.xml><?xml version="1.0" encoding="utf-8"?>
<sst xmlns="http://schemas.openxmlformats.org/spreadsheetml/2006/main" count="199" uniqueCount="145">
  <si>
    <t>附表1 2023年国有建设用地供应计划表</t>
  </si>
  <si>
    <t>单位：公顷</t>
  </si>
  <si>
    <t>序号</t>
  </si>
  <si>
    <t>商服用地</t>
  </si>
  <si>
    <t>工矿仓储用地</t>
  </si>
  <si>
    <t>住宅用地</t>
  </si>
  <si>
    <t>公共管理与公共服务用</t>
  </si>
  <si>
    <t>交通运输用地</t>
  </si>
  <si>
    <t>水域及水利设施用地</t>
  </si>
  <si>
    <t>特殊用地</t>
  </si>
  <si>
    <t>合计</t>
  </si>
  <si>
    <t>保障性安居工程用地</t>
  </si>
  <si>
    <t>商品住房用地</t>
  </si>
  <si>
    <t>地</t>
  </si>
  <si>
    <t>商服</t>
  </si>
  <si>
    <t>工矿</t>
  </si>
  <si>
    <t>...</t>
  </si>
  <si>
    <t>公共</t>
  </si>
  <si>
    <t xml:space="preserve"> </t>
  </si>
  <si>
    <t>交通</t>
  </si>
  <si>
    <t>附表2   2023年国有建设用地供应宗地表（不含住宅用地）</t>
  </si>
  <si>
    <t>批次</t>
  </si>
  <si>
    <t>地块号</t>
  </si>
  <si>
    <t>批文号</t>
  </si>
  <si>
    <t>意向性
项目名称</t>
  </si>
  <si>
    <t>地块位置</t>
  </si>
  <si>
    <t>用途</t>
  </si>
  <si>
    <t>供地方式</t>
  </si>
  <si>
    <t>拟供地面积（亩）</t>
  </si>
  <si>
    <t>预计供地
时间</t>
  </si>
  <si>
    <t>备注</t>
  </si>
  <si>
    <t>面积公顷</t>
  </si>
  <si>
    <t>鄂城区2020年度第12批次</t>
  </si>
  <si>
    <t>鄂政土批[2021]686</t>
  </si>
  <si>
    <t>U形板状</t>
  </si>
  <si>
    <t>长港镇高沟村</t>
  </si>
  <si>
    <t>工业</t>
  </si>
  <si>
    <t>出让</t>
  </si>
  <si>
    <t>鄂城区2021年度第3批次</t>
  </si>
  <si>
    <t>鄂政土批[2021]1838</t>
  </si>
  <si>
    <t>新港路重载车道</t>
  </si>
  <si>
    <t>西山街办朱家垴村、华光村、周铺村，杜山镇范墩村，泽林镇翁垴村、团结村、楼下村、大山村</t>
  </si>
  <si>
    <t>公路</t>
  </si>
  <si>
    <t>鄂城区2021年度第6批次</t>
  </si>
  <si>
    <t>鄂政土批[2021]1861</t>
  </si>
  <si>
    <t>特殊学校</t>
  </si>
  <si>
    <t>泽林镇银山村</t>
  </si>
  <si>
    <t>教育</t>
  </si>
  <si>
    <t>划拨</t>
  </si>
  <si>
    <t>鄂城区2021年度第19批次（增减挂钩）城市建设用地</t>
  </si>
  <si>
    <r>
      <rPr>
        <sz val="11"/>
        <rFont val="宋体"/>
        <charset val="134"/>
      </rPr>
      <t>鄂政土批〔</t>
    </r>
    <r>
      <rPr>
        <sz val="11"/>
        <rFont val="Times New Roman"/>
        <charset val="0"/>
      </rPr>
      <t>2022</t>
    </r>
    <r>
      <rPr>
        <sz val="11"/>
        <rFont val="宋体"/>
        <charset val="134"/>
      </rPr>
      <t>〕</t>
    </r>
    <r>
      <rPr>
        <sz val="11"/>
        <rFont val="Times New Roman"/>
        <charset val="0"/>
      </rPr>
      <t>661</t>
    </r>
    <r>
      <rPr>
        <sz val="11"/>
        <rFont val="宋体"/>
        <charset val="134"/>
      </rPr>
      <t>号</t>
    </r>
  </si>
  <si>
    <t>鄂州市鄂城区养老服务中心项目</t>
  </si>
  <si>
    <t>杜山镇东港村</t>
  </si>
  <si>
    <t>社会福利</t>
  </si>
  <si>
    <t>鄂城区2021年度第31批次城市建设用地</t>
  </si>
  <si>
    <r>
      <rPr>
        <sz val="11"/>
        <rFont val="宋体"/>
        <charset val="134"/>
      </rPr>
      <t>鄂政土批〔</t>
    </r>
    <r>
      <rPr>
        <sz val="11"/>
        <rFont val="Times New Roman"/>
        <charset val="0"/>
      </rPr>
      <t>2022</t>
    </r>
    <r>
      <rPr>
        <sz val="11"/>
        <rFont val="宋体"/>
        <charset val="134"/>
      </rPr>
      <t>〕1396号</t>
    </r>
  </si>
  <si>
    <t>鄂州市第二幼儿院扩建项目</t>
  </si>
  <si>
    <t>凤凰街办莲花村</t>
  </si>
  <si>
    <t>鄂州市鄂城区2022年度第8批次城市建设用地</t>
  </si>
  <si>
    <r>
      <rPr>
        <sz val="11"/>
        <rFont val="宋体"/>
        <charset val="134"/>
      </rPr>
      <t>鄂政土批〔</t>
    </r>
    <r>
      <rPr>
        <sz val="11"/>
        <rFont val="Times New Roman"/>
        <charset val="0"/>
      </rPr>
      <t>2022</t>
    </r>
    <r>
      <rPr>
        <sz val="11"/>
        <rFont val="宋体"/>
        <charset val="134"/>
      </rPr>
      <t>〕1832号</t>
    </r>
  </si>
  <si>
    <t>白云火炬城改造</t>
  </si>
  <si>
    <t>古楼街办庙鹅岭村</t>
  </si>
  <si>
    <t>鄂城区2022年度第10批次（增减挂钩）城市建设用地</t>
  </si>
  <si>
    <r>
      <rPr>
        <sz val="11"/>
        <rFont val="宋体"/>
        <charset val="134"/>
      </rPr>
      <t>鄂政土批〔</t>
    </r>
    <r>
      <rPr>
        <sz val="11"/>
        <rFont val="Times New Roman"/>
        <charset val="0"/>
      </rPr>
      <t>2022</t>
    </r>
    <r>
      <rPr>
        <sz val="11"/>
        <rFont val="宋体"/>
        <charset val="134"/>
      </rPr>
      <t>〕1345号</t>
    </r>
  </si>
  <si>
    <t>碧石中新开维食品深加工项目</t>
  </si>
  <si>
    <t>碧石渡镇金盆地村、李家边村</t>
  </si>
  <si>
    <t>鄂城区2022年度第13批次（增减挂钩）城市建设用地</t>
  </si>
  <si>
    <r>
      <rPr>
        <sz val="11"/>
        <rFont val="宋体"/>
        <charset val="134"/>
      </rPr>
      <t>鄂政土批〔</t>
    </r>
    <r>
      <rPr>
        <sz val="11"/>
        <rFont val="Times New Roman"/>
        <charset val="0"/>
      </rPr>
      <t>2022</t>
    </r>
    <r>
      <rPr>
        <sz val="11"/>
        <rFont val="宋体"/>
        <charset val="134"/>
      </rPr>
      <t>〕1648号</t>
    </r>
  </si>
  <si>
    <t>网驿</t>
  </si>
  <si>
    <t>华容区临江乡得胜村、钮墩村</t>
  </si>
  <si>
    <t>鄂城区2022年度第16批次（增减挂钩）城市建设用地</t>
  </si>
  <si>
    <r>
      <rPr>
        <sz val="11"/>
        <rFont val="宋体"/>
        <charset val="134"/>
      </rPr>
      <t>鄂政土批〔</t>
    </r>
    <r>
      <rPr>
        <sz val="11"/>
        <rFont val="Times New Roman"/>
        <charset val="0"/>
      </rPr>
      <t>2022</t>
    </r>
    <r>
      <rPr>
        <sz val="11"/>
        <rFont val="宋体"/>
        <charset val="134"/>
      </rPr>
      <t>〕1712号</t>
    </r>
  </si>
  <si>
    <t>湖北省地质局第五地质大队地质科技基地</t>
  </si>
  <si>
    <t>科研</t>
  </si>
  <si>
    <t>鄂城区2022年度第26批次（增减挂钩）城市建设用地</t>
  </si>
  <si>
    <r>
      <rPr>
        <sz val="11"/>
        <rFont val="宋体"/>
        <charset val="134"/>
      </rPr>
      <t>鄂政土批〔</t>
    </r>
    <r>
      <rPr>
        <sz val="11"/>
        <rFont val="Times New Roman"/>
        <charset val="0"/>
      </rPr>
      <t>2022</t>
    </r>
    <r>
      <rPr>
        <sz val="11"/>
        <rFont val="宋体"/>
        <charset val="134"/>
      </rPr>
      <t>〕2039号</t>
    </r>
  </si>
  <si>
    <t>兴欣建材</t>
  </si>
  <si>
    <t>樊口街办周屴村</t>
  </si>
  <si>
    <t>鄂城区2022年度第29批次（增减挂钩）城市建设用地</t>
  </si>
  <si>
    <r>
      <rPr>
        <sz val="11"/>
        <rFont val="宋体"/>
        <charset val="134"/>
      </rPr>
      <t>鄂政土批〔</t>
    </r>
    <r>
      <rPr>
        <sz val="11"/>
        <rFont val="Times New Roman"/>
        <charset val="0"/>
      </rPr>
      <t>2022</t>
    </r>
    <r>
      <rPr>
        <sz val="11"/>
        <rFont val="宋体"/>
        <charset val="134"/>
      </rPr>
      <t>〕1739号</t>
    </r>
  </si>
  <si>
    <t>鄂州市精神卫生中心住院大楼</t>
  </si>
  <si>
    <t>新庙镇洪港村</t>
  </si>
  <si>
    <t>医卫</t>
  </si>
  <si>
    <t>鄂城区2022年度第24批次</t>
  </si>
  <si>
    <r>
      <rPr>
        <sz val="11"/>
        <rFont val="宋体"/>
        <charset val="134"/>
      </rPr>
      <t>鄂政土批〔</t>
    </r>
    <r>
      <rPr>
        <sz val="11"/>
        <rFont val="Times New Roman"/>
        <charset val="134"/>
      </rPr>
      <t>2023</t>
    </r>
    <r>
      <rPr>
        <sz val="11"/>
        <rFont val="宋体"/>
        <charset val="134"/>
      </rPr>
      <t>〕5号</t>
    </r>
  </si>
  <si>
    <t>神州蓝石化</t>
  </si>
  <si>
    <t>得胜大道南侧、南方北路东侧</t>
  </si>
  <si>
    <t>鄂城区2022年度第39批次</t>
  </si>
  <si>
    <r>
      <rPr>
        <sz val="11"/>
        <rFont val="宋体"/>
        <charset val="134"/>
      </rPr>
      <t>鄂政土批〔</t>
    </r>
    <r>
      <rPr>
        <sz val="11"/>
        <rFont val="Times New Roman"/>
        <charset val="134"/>
      </rPr>
      <t>2023</t>
    </r>
    <r>
      <rPr>
        <sz val="11"/>
        <rFont val="宋体"/>
        <charset val="134"/>
      </rPr>
      <t>〕6号</t>
    </r>
  </si>
  <si>
    <t>屹润医疗器械</t>
  </si>
  <si>
    <t>鄂城区2022年度第40批次</t>
  </si>
  <si>
    <r>
      <rPr>
        <sz val="11"/>
        <rFont val="宋体"/>
        <charset val="134"/>
      </rPr>
      <t>鄂政土批〔</t>
    </r>
    <r>
      <rPr>
        <sz val="11"/>
        <rFont val="Times New Roman"/>
        <charset val="134"/>
      </rPr>
      <t>2023</t>
    </r>
    <r>
      <rPr>
        <sz val="11"/>
        <rFont val="宋体"/>
        <charset val="134"/>
      </rPr>
      <t>〕7号</t>
    </r>
  </si>
  <si>
    <t>涌科光缆</t>
  </si>
  <si>
    <t>得胜大道南侧、南方北路西侧</t>
  </si>
  <si>
    <t>鄂城区2016年度第24批次</t>
  </si>
  <si>
    <t>鄂政土批〔〕号</t>
  </si>
  <si>
    <t>合建卡特  一期</t>
  </si>
  <si>
    <t>樊口街办创业大道中段南侧</t>
  </si>
  <si>
    <t>附表3   2023年国有住宅用地供应宗地表</t>
  </si>
  <si>
    <t>拟出让地块清单公布批次</t>
  </si>
  <si>
    <t>意向性项目名称</t>
  </si>
  <si>
    <t>主要规划条件</t>
  </si>
  <si>
    <t>预计供地时间</t>
  </si>
  <si>
    <t>容积率</t>
  </si>
  <si>
    <t>建筑密度</t>
  </si>
  <si>
    <t>绿化率</t>
  </si>
  <si>
    <t>第一批次</t>
  </si>
  <si>
    <t>鄂州市2014年度第37批次</t>
  </si>
  <si>
    <t>鄂政土批[2014]2619号</t>
  </si>
  <si>
    <t>樊盛广场</t>
  </si>
  <si>
    <t>樊川大道东段南侧</t>
  </si>
  <si>
    <t>商住</t>
  </si>
  <si>
    <t>≤5.288</t>
  </si>
  <si>
    <t>≥20.01%</t>
  </si>
  <si>
    <t>≤55.76%</t>
  </si>
  <si>
    <t>收回鄂州科赛德起重设备有限公司国有土地使用权</t>
  </si>
  <si>
    <t>原科赛德</t>
  </si>
  <si>
    <t>科赛德</t>
  </si>
  <si>
    <t>花湖开发区胄山大道南侧、重庆路北侧</t>
  </si>
  <si>
    <t>≤2.3</t>
  </si>
  <si>
    <t>≤30%</t>
  </si>
  <si>
    <t>≥30%</t>
  </si>
  <si>
    <t>第二批次</t>
  </si>
  <si>
    <t>鄂城区2020年度第13批次</t>
  </si>
  <si>
    <t>鄂政土批[2021]995</t>
  </si>
  <si>
    <t>洪港失地农民</t>
  </si>
  <si>
    <t>≤25%</t>
  </si>
  <si>
    <t>≤2.5</t>
  </si>
  <si>
    <t>≥35%</t>
  </si>
  <si>
    <t>2023.6</t>
  </si>
  <si>
    <t>鄂州市2014年度第2批次地块</t>
  </si>
  <si>
    <t>鄂政土批[2014]982号</t>
  </si>
  <si>
    <t>“和天下”二期</t>
  </si>
  <si>
    <t>≤5.5</t>
  </si>
  <si>
    <t>≤32%</t>
  </si>
  <si>
    <t>≥15%</t>
  </si>
  <si>
    <t>2023.10</t>
  </si>
  <si>
    <t>第三批次</t>
  </si>
  <si>
    <t>鄂城区2021年度第9批次（增减挂钩）城市建设用地</t>
  </si>
  <si>
    <r>
      <rPr>
        <sz val="11"/>
        <rFont val="宋体"/>
        <charset val="134"/>
      </rPr>
      <t>鄂政土批〔</t>
    </r>
    <r>
      <rPr>
        <sz val="11"/>
        <rFont val="Times New Roman"/>
        <charset val="0"/>
      </rPr>
      <t>2022</t>
    </r>
    <r>
      <rPr>
        <sz val="11"/>
        <rFont val="宋体"/>
        <charset val="134"/>
      </rPr>
      <t>〕1651号</t>
    </r>
  </si>
  <si>
    <t>鄂城区独立工矿区涂桥安置小区项目</t>
  </si>
  <si>
    <t>泽林镇银山村、塔桥村</t>
  </si>
  <si>
    <t>住宅</t>
  </si>
  <si>
    <t>≤1.8</t>
  </si>
  <si>
    <t>2023.12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</si>
</sst>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);[Red]\(0.0000\)"/>
    <numFmt numFmtId="177" formatCode="0.0000_ "/>
  </numFmts>
  <fonts count="36">
    <font>
      <sz val="11"/>
      <color theme="1"/>
      <name val="宋体"/>
      <charset val="134"/>
      <scheme val="minor"/>
    </font>
    <font>
      <sz val="20"/>
      <color rgb="FF000000"/>
      <name val="仿宋"/>
      <charset val="134"/>
    </font>
    <font>
      <b/>
      <sz val="12"/>
      <color theme="1"/>
      <name val="楷体"/>
      <charset val="134"/>
    </font>
    <font>
      <b/>
      <sz val="12"/>
      <color rgb="FF000000"/>
      <name val="楷体"/>
      <charset val="134"/>
    </font>
    <font>
      <sz val="12"/>
      <color rgb="FF000000"/>
      <name val="仿宋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20"/>
      <name val="黑体"/>
      <charset val="134"/>
    </font>
    <font>
      <b/>
      <sz val="11"/>
      <name val="楷体"/>
      <charset val="134"/>
    </font>
    <font>
      <sz val="11"/>
      <name val="仿宋"/>
      <charset val="134"/>
    </font>
    <font>
      <sz val="11"/>
      <name val="Times New Roman"/>
      <charset val="0"/>
    </font>
    <font>
      <sz val="15"/>
      <color theme="1"/>
      <name val="仿宋"/>
      <charset val="134"/>
    </font>
    <font>
      <sz val="12"/>
      <color theme="1"/>
      <name val="仿宋"/>
      <charset val="134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28" fillId="13" borderId="4" applyNumberFormat="0" applyAlignment="0" applyProtection="0">
      <alignment vertical="center"/>
    </xf>
    <xf numFmtId="0" fontId="29" fillId="14" borderId="9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34" fillId="0" borderId="0"/>
  </cellStyleXfs>
  <cellXfs count="41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5" fillId="2" borderId="1" xfId="49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5" fillId="2" borderId="1" xfId="49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horizontal="justify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workbookViewId="0">
      <selection activeCell="S14" sqref="S14"/>
    </sheetView>
  </sheetViews>
  <sheetFormatPr defaultColWidth="9" defaultRowHeight="13.5"/>
  <cols>
    <col min="3" max="3" width="9.375"/>
    <col min="4" max="4" width="10.375"/>
    <col min="6" max="6" width="10.375"/>
  </cols>
  <sheetData>
    <row r="1" ht="19.5" spans="1:10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ht="19.5" spans="1:10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</row>
    <row r="3" ht="58.5" customHeight="1" spans="1:10">
      <c r="A3" s="7" t="s">
        <v>2</v>
      </c>
      <c r="B3" s="7" t="s">
        <v>3</v>
      </c>
      <c r="C3" s="7" t="s">
        <v>4</v>
      </c>
      <c r="D3" s="37" t="s">
        <v>5</v>
      </c>
      <c r="E3" s="37"/>
      <c r="F3" s="37"/>
      <c r="G3" s="7" t="s">
        <v>6</v>
      </c>
      <c r="H3" s="7" t="s">
        <v>7</v>
      </c>
      <c r="I3" s="7" t="s">
        <v>8</v>
      </c>
      <c r="J3" s="7" t="s">
        <v>9</v>
      </c>
    </row>
    <row r="4" ht="42.75" spans="1:10">
      <c r="A4" s="7"/>
      <c r="B4" s="7"/>
      <c r="C4" s="7"/>
      <c r="D4" s="7" t="s">
        <v>10</v>
      </c>
      <c r="E4" s="7" t="s">
        <v>11</v>
      </c>
      <c r="F4" s="7" t="s">
        <v>12</v>
      </c>
      <c r="G4" s="7" t="s">
        <v>13</v>
      </c>
      <c r="H4" s="7"/>
      <c r="I4" s="7"/>
      <c r="J4" s="7"/>
    </row>
    <row r="5" ht="14.25" spans="1:13">
      <c r="A5" s="38">
        <v>1</v>
      </c>
      <c r="B5" s="38">
        <v>6.2535</v>
      </c>
      <c r="C5" s="38">
        <v>483.3345</v>
      </c>
      <c r="D5" s="38">
        <f>E5+F5</f>
        <v>235.13478</v>
      </c>
      <c r="E5" s="38">
        <v>110.889</v>
      </c>
      <c r="F5" s="38">
        <v>124.24578</v>
      </c>
      <c r="G5" s="38">
        <v>98.8485</v>
      </c>
      <c r="H5" s="38">
        <v>610.767</v>
      </c>
      <c r="J5" s="38"/>
      <c r="L5" t="s">
        <v>14</v>
      </c>
      <c r="M5">
        <v>1</v>
      </c>
    </row>
    <row r="6" ht="14.25" spans="1:13">
      <c r="A6" s="38">
        <v>2</v>
      </c>
      <c r="B6" s="38"/>
      <c r="C6" s="38"/>
      <c r="D6" s="38"/>
      <c r="E6" s="38"/>
      <c r="F6" s="38"/>
      <c r="G6" s="38"/>
      <c r="H6" s="38"/>
      <c r="I6" s="38"/>
      <c r="J6" s="38"/>
      <c r="L6" t="s">
        <v>15</v>
      </c>
      <c r="M6">
        <v>7</v>
      </c>
    </row>
    <row r="7" ht="14.25" spans="1:10">
      <c r="A7" s="38">
        <v>3</v>
      </c>
      <c r="B7" s="38"/>
      <c r="C7" s="38"/>
      <c r="D7" s="38"/>
      <c r="E7" s="38"/>
      <c r="F7" s="38"/>
      <c r="G7" s="38"/>
      <c r="H7" s="38"/>
      <c r="I7" s="38"/>
      <c r="J7" s="38"/>
    </row>
    <row r="8" ht="14.25" spans="1:10">
      <c r="A8" s="38" t="s">
        <v>16</v>
      </c>
      <c r="B8" s="38"/>
      <c r="C8" s="38"/>
      <c r="D8" s="38"/>
      <c r="E8" s="38"/>
      <c r="F8" s="38"/>
      <c r="G8" s="38"/>
      <c r="H8" s="38"/>
      <c r="I8" s="38"/>
      <c r="J8" s="38"/>
    </row>
    <row r="9" ht="14.25" spans="1:13">
      <c r="A9" s="38" t="s">
        <v>10</v>
      </c>
      <c r="B9" s="38"/>
      <c r="C9" s="38"/>
      <c r="D9" s="38"/>
      <c r="E9" s="38"/>
      <c r="F9" s="38"/>
      <c r="G9" s="38"/>
      <c r="H9" s="38"/>
      <c r="I9" s="38"/>
      <c r="J9" s="38"/>
      <c r="L9" t="s">
        <v>17</v>
      </c>
      <c r="M9">
        <v>5</v>
      </c>
    </row>
    <row r="10" ht="14.25" spans="1:13">
      <c r="A10" s="39" t="s">
        <v>18</v>
      </c>
      <c r="L10" t="s">
        <v>19</v>
      </c>
      <c r="M10">
        <v>1</v>
      </c>
    </row>
    <row r="11" ht="18.75" spans="1:6">
      <c r="A11" s="40" t="s">
        <v>18</v>
      </c>
      <c r="E11">
        <v>1</v>
      </c>
      <c r="F11">
        <v>4</v>
      </c>
    </row>
    <row r="14" ht="15.75" customHeight="1"/>
    <row r="21" ht="18.75" spans="1:1">
      <c r="A21" s="40" t="s">
        <v>18</v>
      </c>
    </row>
    <row r="24" ht="15.75" customHeight="1"/>
    <row r="26" ht="15.75" customHeight="1"/>
    <row r="30" ht="15.75" customHeight="1"/>
    <row r="34" ht="15.75" customHeight="1"/>
    <row r="38" ht="18.75" spans="1:1">
      <c r="A38" s="40" t="s">
        <v>18</v>
      </c>
    </row>
  </sheetData>
  <mergeCells count="9">
    <mergeCell ref="A1:J1"/>
    <mergeCell ref="A2:J2"/>
    <mergeCell ref="D3:F3"/>
    <mergeCell ref="A3:A4"/>
    <mergeCell ref="B3:B4"/>
    <mergeCell ref="C3:C4"/>
    <mergeCell ref="H3:H4"/>
    <mergeCell ref="I3:I4"/>
    <mergeCell ref="J3:J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Q13" sqref="Q13"/>
    </sheetView>
  </sheetViews>
  <sheetFormatPr defaultColWidth="9" defaultRowHeight="13.5"/>
  <cols>
    <col min="1" max="1" width="6.225" style="20" customWidth="1"/>
    <col min="2" max="2" width="19" style="20" customWidth="1"/>
    <col min="3" max="3" width="9" style="20"/>
    <col min="4" max="4" width="13.8833333333333" style="21" customWidth="1"/>
    <col min="5" max="5" width="14.5" style="20" customWidth="1"/>
    <col min="6" max="6" width="12.4083333333333" style="20" customWidth="1"/>
    <col min="7" max="7" width="9" style="20"/>
    <col min="8" max="8" width="9" style="21"/>
    <col min="9" max="9" width="11.25" style="20" customWidth="1"/>
    <col min="10" max="10" width="9.40833333333333" style="21" customWidth="1"/>
    <col min="11" max="11" width="9" style="20"/>
    <col min="12" max="12" width="9.375" style="20"/>
    <col min="13" max="16384" width="9" style="20"/>
  </cols>
  <sheetData>
    <row r="1" ht="44" customHeight="1" spans="1:12">
      <c r="A1" s="22" t="s">
        <v>20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ht="33" customHeight="1" spans="1:13">
      <c r="A2" s="23" t="s">
        <v>2</v>
      </c>
      <c r="B2" s="23" t="s">
        <v>21</v>
      </c>
      <c r="C2" s="23" t="s">
        <v>22</v>
      </c>
      <c r="D2" s="23" t="s">
        <v>23</v>
      </c>
      <c r="E2" s="23" t="s">
        <v>24</v>
      </c>
      <c r="F2" s="23" t="s">
        <v>25</v>
      </c>
      <c r="G2" s="23" t="s">
        <v>26</v>
      </c>
      <c r="H2" s="23" t="s">
        <v>27</v>
      </c>
      <c r="I2" s="23" t="s">
        <v>28</v>
      </c>
      <c r="J2" s="23" t="s">
        <v>29</v>
      </c>
      <c r="K2" s="23" t="s">
        <v>30</v>
      </c>
      <c r="L2" s="30" t="s">
        <v>31</v>
      </c>
      <c r="M2" s="31"/>
    </row>
    <row r="3" ht="33" customHeight="1" spans="1:13">
      <c r="A3" s="24">
        <v>1</v>
      </c>
      <c r="B3" s="25" t="s">
        <v>32</v>
      </c>
      <c r="C3" s="24"/>
      <c r="D3" s="26" t="s">
        <v>33</v>
      </c>
      <c r="E3" s="25" t="s">
        <v>34</v>
      </c>
      <c r="F3" s="25" t="s">
        <v>35</v>
      </c>
      <c r="G3" s="25" t="s">
        <v>36</v>
      </c>
      <c r="H3" s="26" t="s">
        <v>37</v>
      </c>
      <c r="I3" s="26">
        <f>L3*15</f>
        <v>50.2935</v>
      </c>
      <c r="J3" s="26">
        <v>2023.12</v>
      </c>
      <c r="K3" s="32"/>
      <c r="L3" s="10">
        <v>3.3529</v>
      </c>
      <c r="M3" s="31"/>
    </row>
    <row r="4" ht="109" customHeight="1" spans="1:13">
      <c r="A4" s="24">
        <v>2</v>
      </c>
      <c r="B4" s="10" t="s">
        <v>38</v>
      </c>
      <c r="C4" s="24"/>
      <c r="D4" s="26" t="s">
        <v>39</v>
      </c>
      <c r="E4" s="10" t="s">
        <v>40</v>
      </c>
      <c r="F4" s="10" t="s">
        <v>41</v>
      </c>
      <c r="G4" s="10" t="s">
        <v>42</v>
      </c>
      <c r="H4" s="26" t="s">
        <v>37</v>
      </c>
      <c r="I4" s="26">
        <f t="shared" ref="I4:I16" si="0">L4*15</f>
        <v>610.767</v>
      </c>
      <c r="J4" s="26">
        <v>2023.12</v>
      </c>
      <c r="K4" s="32"/>
      <c r="L4" s="10">
        <v>40.7178</v>
      </c>
      <c r="M4" s="31"/>
    </row>
    <row r="5" ht="33" customHeight="1" spans="1:13">
      <c r="A5" s="24">
        <v>3</v>
      </c>
      <c r="B5" s="10" t="s">
        <v>43</v>
      </c>
      <c r="C5" s="27"/>
      <c r="D5" s="26" t="s">
        <v>44</v>
      </c>
      <c r="E5" s="10" t="s">
        <v>45</v>
      </c>
      <c r="F5" s="10" t="s">
        <v>46</v>
      </c>
      <c r="G5" s="10" t="s">
        <v>47</v>
      </c>
      <c r="H5" s="26" t="s">
        <v>48</v>
      </c>
      <c r="I5" s="26">
        <f t="shared" si="0"/>
        <v>41.319</v>
      </c>
      <c r="J5" s="26">
        <v>2023.8</v>
      </c>
      <c r="K5" s="33"/>
      <c r="L5" s="10">
        <v>2.7546</v>
      </c>
      <c r="M5" s="31"/>
    </row>
    <row r="6" ht="51" customHeight="1" spans="1:13">
      <c r="A6" s="24">
        <v>4</v>
      </c>
      <c r="B6" s="28" t="s">
        <v>49</v>
      </c>
      <c r="C6" s="29"/>
      <c r="D6" s="18" t="s">
        <v>50</v>
      </c>
      <c r="E6" s="18" t="s">
        <v>51</v>
      </c>
      <c r="F6" s="18" t="s">
        <v>52</v>
      </c>
      <c r="G6" s="18" t="s">
        <v>53</v>
      </c>
      <c r="H6" s="26" t="s">
        <v>48</v>
      </c>
      <c r="I6" s="26">
        <f t="shared" si="0"/>
        <v>17.2395</v>
      </c>
      <c r="J6" s="26">
        <v>2023.5</v>
      </c>
      <c r="K6" s="29"/>
      <c r="L6" s="34">
        <v>1.1493</v>
      </c>
      <c r="M6" s="31"/>
    </row>
    <row r="7" ht="28.5" spans="1:13">
      <c r="A7" s="24">
        <v>5</v>
      </c>
      <c r="B7" s="28" t="s">
        <v>54</v>
      </c>
      <c r="C7" s="29"/>
      <c r="D7" s="18" t="s">
        <v>55</v>
      </c>
      <c r="E7" s="18" t="s">
        <v>56</v>
      </c>
      <c r="F7" s="18" t="s">
        <v>57</v>
      </c>
      <c r="G7" s="18" t="s">
        <v>47</v>
      </c>
      <c r="H7" s="26" t="s">
        <v>48</v>
      </c>
      <c r="I7" s="26">
        <f t="shared" si="0"/>
        <v>4.137</v>
      </c>
      <c r="J7" s="26">
        <v>2023.3</v>
      </c>
      <c r="K7" s="29"/>
      <c r="L7" s="34">
        <v>0.2758</v>
      </c>
      <c r="M7" s="31"/>
    </row>
    <row r="8" ht="40.5" spans="1:13">
      <c r="A8" s="24">
        <v>6</v>
      </c>
      <c r="B8" s="28" t="s">
        <v>58</v>
      </c>
      <c r="C8" s="29"/>
      <c r="D8" s="18" t="s">
        <v>59</v>
      </c>
      <c r="E8" s="18" t="s">
        <v>60</v>
      </c>
      <c r="F8" s="18" t="s">
        <v>61</v>
      </c>
      <c r="G8" s="18" t="s">
        <v>14</v>
      </c>
      <c r="H8" s="26" t="s">
        <v>37</v>
      </c>
      <c r="I8" s="26">
        <f t="shared" si="0"/>
        <v>6.2535</v>
      </c>
      <c r="J8" s="26">
        <v>2023.1</v>
      </c>
      <c r="K8" s="29"/>
      <c r="L8" s="34">
        <v>0.4169</v>
      </c>
      <c r="M8" s="31"/>
    </row>
    <row r="9" ht="48" customHeight="1" spans="1:13">
      <c r="A9" s="24">
        <v>7</v>
      </c>
      <c r="B9" s="28" t="s">
        <v>62</v>
      </c>
      <c r="C9" s="29"/>
      <c r="D9" s="18" t="s">
        <v>63</v>
      </c>
      <c r="E9" s="18" t="s">
        <v>64</v>
      </c>
      <c r="F9" s="18" t="s">
        <v>65</v>
      </c>
      <c r="G9" s="18" t="s">
        <v>36</v>
      </c>
      <c r="H9" s="26" t="s">
        <v>37</v>
      </c>
      <c r="I9" s="26">
        <f t="shared" si="0"/>
        <v>234.735</v>
      </c>
      <c r="J9" s="26">
        <v>2023.3</v>
      </c>
      <c r="K9" s="29"/>
      <c r="L9" s="34">
        <v>15.649</v>
      </c>
      <c r="M9" s="31"/>
    </row>
    <row r="10" ht="48" customHeight="1" spans="1:12">
      <c r="A10" s="24">
        <v>8</v>
      </c>
      <c r="B10" s="28" t="s">
        <v>66</v>
      </c>
      <c r="C10" s="29"/>
      <c r="D10" s="18" t="s">
        <v>67</v>
      </c>
      <c r="E10" s="18" t="s">
        <v>68</v>
      </c>
      <c r="F10" s="18" t="s">
        <v>69</v>
      </c>
      <c r="G10" s="18" t="s">
        <v>36</v>
      </c>
      <c r="H10" s="26" t="s">
        <v>37</v>
      </c>
      <c r="I10" s="26">
        <f t="shared" si="0"/>
        <v>50.526</v>
      </c>
      <c r="J10" s="26">
        <v>2023.4</v>
      </c>
      <c r="K10" s="29"/>
      <c r="L10" s="34">
        <v>3.3684</v>
      </c>
    </row>
    <row r="11" ht="48" customHeight="1" spans="1:12">
      <c r="A11" s="24">
        <v>9</v>
      </c>
      <c r="B11" s="28" t="s">
        <v>70</v>
      </c>
      <c r="C11" s="29"/>
      <c r="D11" s="18" t="s">
        <v>71</v>
      </c>
      <c r="E11" s="18" t="s">
        <v>72</v>
      </c>
      <c r="F11" s="18" t="s">
        <v>57</v>
      </c>
      <c r="G11" s="18" t="s">
        <v>73</v>
      </c>
      <c r="H11" s="26" t="s">
        <v>48</v>
      </c>
      <c r="I11" s="26">
        <f t="shared" si="0"/>
        <v>3.8685</v>
      </c>
      <c r="J11" s="26">
        <v>2023.5</v>
      </c>
      <c r="K11" s="29"/>
      <c r="L11" s="34">
        <v>0.2579</v>
      </c>
    </row>
    <row r="12" ht="48" customHeight="1" spans="1:12">
      <c r="A12" s="24">
        <v>10</v>
      </c>
      <c r="B12" s="28" t="s">
        <v>74</v>
      </c>
      <c r="C12" s="29"/>
      <c r="D12" s="18" t="s">
        <v>75</v>
      </c>
      <c r="E12" s="18" t="s">
        <v>76</v>
      </c>
      <c r="F12" s="18" t="s">
        <v>77</v>
      </c>
      <c r="G12" s="18" t="s">
        <v>36</v>
      </c>
      <c r="H12" s="26" t="s">
        <v>37</v>
      </c>
      <c r="I12" s="26">
        <f t="shared" si="0"/>
        <v>42.384</v>
      </c>
      <c r="J12" s="26">
        <v>2023.4</v>
      </c>
      <c r="K12" s="29"/>
      <c r="L12" s="34">
        <v>2.8256</v>
      </c>
    </row>
    <row r="13" ht="48" customHeight="1" spans="1:12">
      <c r="A13" s="24">
        <v>11</v>
      </c>
      <c r="B13" s="28" t="s">
        <v>78</v>
      </c>
      <c r="C13" s="29"/>
      <c r="D13" s="18" t="s">
        <v>79</v>
      </c>
      <c r="E13" s="18" t="s">
        <v>80</v>
      </c>
      <c r="F13" s="18" t="s">
        <v>81</v>
      </c>
      <c r="G13" s="18" t="s">
        <v>82</v>
      </c>
      <c r="H13" s="26" t="s">
        <v>48</v>
      </c>
      <c r="I13" s="26">
        <f t="shared" si="0"/>
        <v>32.2845</v>
      </c>
      <c r="J13" s="26">
        <v>2023.3</v>
      </c>
      <c r="K13" s="29"/>
      <c r="L13" s="34">
        <v>2.1523</v>
      </c>
    </row>
    <row r="14" ht="40.5" spans="1:12">
      <c r="A14" s="24">
        <v>12</v>
      </c>
      <c r="B14" s="28" t="s">
        <v>83</v>
      </c>
      <c r="C14" s="29"/>
      <c r="D14" s="18" t="s">
        <v>84</v>
      </c>
      <c r="E14" s="18" t="s">
        <v>85</v>
      </c>
      <c r="F14" s="18" t="s">
        <v>86</v>
      </c>
      <c r="G14" s="18" t="s">
        <v>36</v>
      </c>
      <c r="H14" s="26" t="s">
        <v>37</v>
      </c>
      <c r="I14" s="26">
        <f t="shared" si="0"/>
        <v>33.2385</v>
      </c>
      <c r="J14" s="26">
        <v>2023.5</v>
      </c>
      <c r="K14" s="29"/>
      <c r="L14" s="34">
        <v>2.2159</v>
      </c>
    </row>
    <row r="15" ht="40.5" spans="1:12">
      <c r="A15" s="24">
        <v>13</v>
      </c>
      <c r="B15" s="28" t="s">
        <v>87</v>
      </c>
      <c r="C15" s="29"/>
      <c r="D15" s="18" t="s">
        <v>88</v>
      </c>
      <c r="E15" s="18" t="s">
        <v>89</v>
      </c>
      <c r="F15" s="18" t="s">
        <v>86</v>
      </c>
      <c r="G15" s="18" t="s">
        <v>36</v>
      </c>
      <c r="H15" s="26" t="s">
        <v>37</v>
      </c>
      <c r="I15" s="24">
        <f t="shared" si="0"/>
        <v>29.2875</v>
      </c>
      <c r="J15" s="26">
        <v>2023.5</v>
      </c>
      <c r="K15" s="29"/>
      <c r="L15" s="34">
        <v>1.9525</v>
      </c>
    </row>
    <row r="16" ht="40.5" spans="1:12">
      <c r="A16" s="24">
        <v>14</v>
      </c>
      <c r="B16" s="28" t="s">
        <v>90</v>
      </c>
      <c r="C16" s="29"/>
      <c r="D16" s="18" t="s">
        <v>91</v>
      </c>
      <c r="E16" s="18" t="s">
        <v>92</v>
      </c>
      <c r="F16" s="18" t="s">
        <v>93</v>
      </c>
      <c r="G16" s="18" t="s">
        <v>36</v>
      </c>
      <c r="H16" s="26" t="s">
        <v>37</v>
      </c>
      <c r="I16" s="24">
        <f t="shared" si="0"/>
        <v>42.87</v>
      </c>
      <c r="J16" s="26">
        <v>2023.5</v>
      </c>
      <c r="K16" s="29"/>
      <c r="L16" s="35">
        <v>2.858</v>
      </c>
    </row>
    <row r="17" ht="39" customHeight="1" spans="1:12">
      <c r="A17" s="24">
        <v>15</v>
      </c>
      <c r="B17" s="28" t="s">
        <v>94</v>
      </c>
      <c r="C17" s="29"/>
      <c r="D17" s="18" t="s">
        <v>95</v>
      </c>
      <c r="E17" s="18" t="s">
        <v>96</v>
      </c>
      <c r="F17" s="18" t="s">
        <v>97</v>
      </c>
      <c r="G17" s="18" t="s">
        <v>36</v>
      </c>
      <c r="H17" s="26" t="s">
        <v>37</v>
      </c>
      <c r="I17" s="24">
        <v>56.715</v>
      </c>
      <c r="J17" s="26">
        <v>2024.5</v>
      </c>
      <c r="K17" s="29"/>
      <c r="L17" s="35">
        <v>3.781</v>
      </c>
    </row>
    <row r="18" ht="39" customHeight="1" spans="1:12">
      <c r="A18" s="24"/>
      <c r="B18" s="28" t="s">
        <v>10</v>
      </c>
      <c r="C18" s="29"/>
      <c r="D18" s="18"/>
      <c r="E18" s="18"/>
      <c r="F18" s="18"/>
      <c r="G18" s="18"/>
      <c r="H18" s="26"/>
      <c r="I18" s="24">
        <f>SUM(I3:I17)</f>
        <v>1255.9185</v>
      </c>
      <c r="J18" s="26"/>
      <c r="K18" s="29"/>
      <c r="L18" s="35">
        <f>SUM(L3:L17)</f>
        <v>83.7279</v>
      </c>
    </row>
  </sheetData>
  <autoFilter ref="A2:M17">
    <extLst/>
  </autoFilter>
  <mergeCells count="1">
    <mergeCell ref="A1:L1"/>
  </mergeCells>
  <pageMargins left="0.751388888888889" right="0.751388888888889" top="0.904861111111111" bottom="0.826388888888889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workbookViewId="0">
      <selection activeCell="P2" sqref="P2"/>
    </sheetView>
  </sheetViews>
  <sheetFormatPr defaultColWidth="9" defaultRowHeight="13.5"/>
  <cols>
    <col min="3" max="3" width="12" customWidth="1"/>
    <col min="13" max="13" width="10.375"/>
    <col min="14" max="14" width="11.375" style="1" customWidth="1"/>
    <col min="16" max="16" width="9" style="2"/>
  </cols>
  <sheetData>
    <row r="1" ht="34" customHeight="1" spans="1:15">
      <c r="A1" s="3" t="s">
        <v>98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4"/>
      <c r="O1" s="3"/>
    </row>
    <row r="2" ht="34" customHeight="1" spans="1:16">
      <c r="A2" s="4" t="s">
        <v>99</v>
      </c>
      <c r="B2" s="4"/>
      <c r="C2" s="5" t="s">
        <v>21</v>
      </c>
      <c r="D2" s="5" t="s">
        <v>22</v>
      </c>
      <c r="E2" s="5" t="s">
        <v>23</v>
      </c>
      <c r="F2" s="6" t="s">
        <v>100</v>
      </c>
      <c r="G2" s="5" t="s">
        <v>25</v>
      </c>
      <c r="H2" s="7" t="s">
        <v>26</v>
      </c>
      <c r="I2" s="7" t="s">
        <v>101</v>
      </c>
      <c r="J2" s="7"/>
      <c r="K2" s="7"/>
      <c r="L2" s="5" t="s">
        <v>27</v>
      </c>
      <c r="M2" s="7" t="s">
        <v>28</v>
      </c>
      <c r="N2" s="15" t="s">
        <v>102</v>
      </c>
      <c r="O2" s="5" t="s">
        <v>30</v>
      </c>
      <c r="P2" s="2" t="s">
        <v>31</v>
      </c>
    </row>
    <row r="3" ht="34" customHeight="1" spans="1:15">
      <c r="A3" s="4"/>
      <c r="B3" s="4"/>
      <c r="C3" s="5"/>
      <c r="D3" s="5"/>
      <c r="E3" s="5"/>
      <c r="F3" s="8"/>
      <c r="G3" s="5"/>
      <c r="H3" s="7"/>
      <c r="I3" s="7" t="s">
        <v>103</v>
      </c>
      <c r="J3" s="7" t="s">
        <v>104</v>
      </c>
      <c r="K3" s="7" t="s">
        <v>105</v>
      </c>
      <c r="L3" s="5"/>
      <c r="M3" s="7"/>
      <c r="N3" s="15"/>
      <c r="O3" s="5"/>
    </row>
    <row r="4" ht="34" customHeight="1" spans="1:16">
      <c r="A4" s="9" t="s">
        <v>106</v>
      </c>
      <c r="B4" s="10">
        <v>1</v>
      </c>
      <c r="C4" s="10" t="s">
        <v>107</v>
      </c>
      <c r="D4" s="10"/>
      <c r="E4" s="11" t="s">
        <v>108</v>
      </c>
      <c r="F4" s="10" t="s">
        <v>109</v>
      </c>
      <c r="G4" s="10" t="s">
        <v>110</v>
      </c>
      <c r="H4" s="10" t="s">
        <v>111</v>
      </c>
      <c r="I4" s="10" t="s">
        <v>112</v>
      </c>
      <c r="J4" s="10" t="s">
        <v>113</v>
      </c>
      <c r="K4" s="10" t="s">
        <v>114</v>
      </c>
      <c r="L4" s="10" t="s">
        <v>37</v>
      </c>
      <c r="M4" s="10">
        <f>P4*15</f>
        <v>0.993</v>
      </c>
      <c r="N4" s="16">
        <v>2023.4</v>
      </c>
      <c r="O4" s="10"/>
      <c r="P4" s="10">
        <v>0.0662</v>
      </c>
    </row>
    <row r="5" ht="34" customHeight="1" spans="1:16">
      <c r="A5" s="9"/>
      <c r="B5" s="10">
        <v>2</v>
      </c>
      <c r="C5" s="10" t="s">
        <v>115</v>
      </c>
      <c r="D5" s="10"/>
      <c r="E5" s="10" t="s">
        <v>116</v>
      </c>
      <c r="F5" s="10" t="s">
        <v>117</v>
      </c>
      <c r="G5" s="10" t="s">
        <v>118</v>
      </c>
      <c r="H5" s="10" t="s">
        <v>111</v>
      </c>
      <c r="I5" s="10" t="s">
        <v>119</v>
      </c>
      <c r="J5" s="10" t="s">
        <v>120</v>
      </c>
      <c r="K5" s="10" t="s">
        <v>121</v>
      </c>
      <c r="L5" s="10" t="s">
        <v>37</v>
      </c>
      <c r="M5" s="10">
        <f t="shared" ref="M5:M12" si="0">P5*15</f>
        <v>52.17078</v>
      </c>
      <c r="N5" s="16">
        <v>2023.5</v>
      </c>
      <c r="O5" s="10"/>
      <c r="P5" s="10">
        <v>3.478052</v>
      </c>
    </row>
    <row r="6" ht="34" customHeight="1" spans="1:16">
      <c r="A6" s="9"/>
      <c r="B6" s="10">
        <v>3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6"/>
      <c r="O6" s="10"/>
      <c r="P6" s="10"/>
    </row>
    <row r="7" ht="34" customHeight="1" spans="1:16">
      <c r="A7" s="9"/>
      <c r="B7" s="10" t="s">
        <v>16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6"/>
      <c r="O7" s="10"/>
      <c r="P7" s="10"/>
    </row>
    <row r="8" ht="34" customHeight="1" spans="1:16">
      <c r="A8" s="9" t="s">
        <v>122</v>
      </c>
      <c r="B8" s="10">
        <v>1</v>
      </c>
      <c r="C8" s="10" t="s">
        <v>123</v>
      </c>
      <c r="D8" s="10"/>
      <c r="E8" s="10" t="s">
        <v>124</v>
      </c>
      <c r="F8" s="10" t="s">
        <v>125</v>
      </c>
      <c r="G8" s="10" t="s">
        <v>81</v>
      </c>
      <c r="H8" s="10" t="s">
        <v>111</v>
      </c>
      <c r="I8" s="17" t="s">
        <v>126</v>
      </c>
      <c r="J8" s="17" t="s">
        <v>127</v>
      </c>
      <c r="K8" s="17" t="s">
        <v>128</v>
      </c>
      <c r="L8" s="10" t="s">
        <v>48</v>
      </c>
      <c r="M8" s="10">
        <f t="shared" si="0"/>
        <v>110.889</v>
      </c>
      <c r="N8" s="16" t="s">
        <v>129</v>
      </c>
      <c r="O8" s="10"/>
      <c r="P8" s="10">
        <v>7.3926</v>
      </c>
    </row>
    <row r="9" ht="34" customHeight="1" spans="1:16">
      <c r="A9" s="9"/>
      <c r="B9" s="10">
        <v>2</v>
      </c>
      <c r="C9" s="11" t="s">
        <v>130</v>
      </c>
      <c r="E9" s="11" t="s">
        <v>131</v>
      </c>
      <c r="F9" s="10" t="s">
        <v>132</v>
      </c>
      <c r="G9" s="12" t="s">
        <v>61</v>
      </c>
      <c r="H9" s="10" t="s">
        <v>111</v>
      </c>
      <c r="I9" s="18" t="s">
        <v>133</v>
      </c>
      <c r="J9" s="18" t="s">
        <v>134</v>
      </c>
      <c r="K9" s="18" t="s">
        <v>135</v>
      </c>
      <c r="L9" s="10" t="s">
        <v>37</v>
      </c>
      <c r="M9" s="10">
        <f t="shared" si="0"/>
        <v>51.2865</v>
      </c>
      <c r="N9" s="16" t="s">
        <v>136</v>
      </c>
      <c r="O9" s="10"/>
      <c r="P9" s="10">
        <v>3.4191</v>
      </c>
    </row>
    <row r="10" ht="34" customHeight="1" spans="1:16">
      <c r="A10" s="9"/>
      <c r="B10" s="10">
        <v>3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6"/>
      <c r="O10" s="10"/>
      <c r="P10" s="10"/>
    </row>
    <row r="11" ht="34" customHeight="1" spans="1:16">
      <c r="A11" s="9"/>
      <c r="B11" s="10" t="s">
        <v>16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6"/>
      <c r="O11" s="10"/>
      <c r="P11" s="10"/>
    </row>
    <row r="12" ht="34" customHeight="1" spans="1:16">
      <c r="A12" s="9" t="s">
        <v>137</v>
      </c>
      <c r="B12" s="10">
        <v>1</v>
      </c>
      <c r="C12" s="10" t="s">
        <v>138</v>
      </c>
      <c r="D12" s="10"/>
      <c r="E12" s="10" t="s">
        <v>139</v>
      </c>
      <c r="F12" s="10" t="s">
        <v>140</v>
      </c>
      <c r="G12" s="10" t="s">
        <v>141</v>
      </c>
      <c r="H12" s="10" t="s">
        <v>142</v>
      </c>
      <c r="I12" s="10" t="s">
        <v>143</v>
      </c>
      <c r="J12" s="10" t="s">
        <v>120</v>
      </c>
      <c r="K12" s="10" t="s">
        <v>128</v>
      </c>
      <c r="L12" s="10" t="s">
        <v>37</v>
      </c>
      <c r="M12" s="10">
        <f t="shared" si="0"/>
        <v>19.7955</v>
      </c>
      <c r="N12" s="16" t="s">
        <v>144</v>
      </c>
      <c r="O12" s="10"/>
      <c r="P12" s="10">
        <v>1.3197</v>
      </c>
    </row>
    <row r="13" ht="34" customHeight="1" spans="1:15">
      <c r="A13" s="9"/>
      <c r="B13" s="13">
        <v>2</v>
      </c>
      <c r="I13" s="13"/>
      <c r="J13" s="13"/>
      <c r="K13" s="13"/>
      <c r="L13" s="9"/>
      <c r="M13" s="13"/>
      <c r="N13" s="19"/>
      <c r="O13" s="9"/>
    </row>
    <row r="14" ht="34" customHeight="1" spans="1:15">
      <c r="A14" s="9"/>
      <c r="B14" s="13">
        <v>3</v>
      </c>
      <c r="C14" s="9"/>
      <c r="D14" s="9"/>
      <c r="E14" s="9"/>
      <c r="F14" s="13"/>
      <c r="G14" s="9"/>
      <c r="H14" s="13"/>
      <c r="I14" s="13"/>
      <c r="J14" s="13"/>
      <c r="K14" s="13"/>
      <c r="L14" s="9"/>
      <c r="M14" s="13"/>
      <c r="N14" s="19"/>
      <c r="O14" s="9"/>
    </row>
    <row r="15" ht="34" customHeight="1" spans="1:15">
      <c r="A15" s="9"/>
      <c r="B15" s="13" t="s">
        <v>16</v>
      </c>
      <c r="C15" s="9"/>
      <c r="D15" s="9"/>
      <c r="E15" s="9"/>
      <c r="F15" s="13"/>
      <c r="G15" s="9"/>
      <c r="H15" s="13"/>
      <c r="I15" s="13"/>
      <c r="J15" s="13"/>
      <c r="K15" s="13"/>
      <c r="L15" s="9"/>
      <c r="M15" s="13"/>
      <c r="N15" s="19"/>
      <c r="O15" s="9"/>
    </row>
  </sheetData>
  <autoFilter ref="A3:P15">
    <extLst/>
  </autoFilter>
  <mergeCells count="16">
    <mergeCell ref="A1:O1"/>
    <mergeCell ref="I2:K2"/>
    <mergeCell ref="A4:A7"/>
    <mergeCell ref="A8:A11"/>
    <mergeCell ref="A12:A15"/>
    <mergeCell ref="C2:C3"/>
    <mergeCell ref="D2:D3"/>
    <mergeCell ref="E2:E3"/>
    <mergeCell ref="F2:F3"/>
    <mergeCell ref="G2:G3"/>
    <mergeCell ref="H2:H3"/>
    <mergeCell ref="L2:L3"/>
    <mergeCell ref="M2:M3"/>
    <mergeCell ref="N2:N3"/>
    <mergeCell ref="O2:O3"/>
    <mergeCell ref="A2:B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与心为伴</cp:lastModifiedBy>
  <dcterms:created xsi:type="dcterms:W3CDTF">2023-02-20T03:22:00Z</dcterms:created>
  <dcterms:modified xsi:type="dcterms:W3CDTF">2023-03-13T07:30:55Z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47A0D2457B6E45ADA62E73E2B9597619</vt:lpwstr>
  </property>
  <property fmtid="{D5CDD505-2E9C-101B-9397-08002B2CF9AE}" pid="3" name="KSOProductBuildVer">
    <vt:lpwstr>2052-11.1.0.13703</vt:lpwstr>
  </property>
</Properties>
</file>