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78" firstSheet="32" activeTab="40"/>
  </bookViews>
  <sheets>
    <sheet name="目录" sheetId="86" r:id="rId1"/>
    <sheet name="2021年鄂城区一般公共预算收入情况表" sheetId="1" r:id="rId2"/>
    <sheet name="2021年鄂城区本级一般公共预算收入情况表" sheetId="2" r:id="rId3"/>
    <sheet name="2021年鄂城区一般公共预算支出情况表" sheetId="3" r:id="rId4"/>
    <sheet name="2021年鄂城区本级一般公共预算" sheetId="4" r:id="rId5"/>
    <sheet name="一般公共预算基本支出" sheetId="87" r:id="rId6"/>
    <sheet name="对乡镇税收返还决算表" sheetId="101" r:id="rId7"/>
    <sheet name="一般性转移支付决算表" sheetId="102" r:id="rId8"/>
    <sheet name="2021年本级专项转移支付情况表" sheetId="80" r:id="rId9"/>
    <sheet name="一般公共预算专项转移支付分地区、分项目决算表" sheetId="91" r:id="rId10"/>
    <sheet name="专项债务限额和余额情况表" sheetId="105" r:id="rId11"/>
    <sheet name="2021年鄂城区政府一般债务限额余额表  " sheetId="6" r:id="rId12"/>
    <sheet name="2021年鄂城区政府性基金收入情况表" sheetId="7" r:id="rId13"/>
    <sheet name="2021年鄂城区本级政府性基金收入情况表" sheetId="8" r:id="rId14"/>
    <sheet name="2021年鄂城区政府性基金支出情况表" sheetId="9" r:id="rId15"/>
    <sheet name="2021年本级政府性基金支出情况表" sheetId="10" r:id="rId16"/>
    <sheet name="2021年本级政府性基金专项转移支付情况表 " sheetId="83" r:id="rId17"/>
    <sheet name="政府性基金专项转移支付分地区、分项目决算表 " sheetId="100" r:id="rId18"/>
    <sheet name="2021年鄂城区国有资本经营收入情况表" sheetId="12" r:id="rId19"/>
    <sheet name="2021年本级国有资本经营收入情况表" sheetId="13" r:id="rId20"/>
    <sheet name="2021年鄂城区国有资本经营支出情况表" sheetId="14" r:id="rId21"/>
    <sheet name="2021年本级国有资本经营支出情况表" sheetId="15" r:id="rId22"/>
    <sheet name="2021年本级国有资本经营专项转移支付情况表" sheetId="84" r:id="rId23"/>
    <sheet name="2021年本级社会保障基金收入情况表" sheetId="17" r:id="rId24"/>
    <sheet name="2021年鄂城区社会保障基金收入情况表" sheetId="16" r:id="rId25"/>
    <sheet name="2021年鄂城区社会保障基金支出情况表" sheetId="18" r:id="rId26"/>
    <sheet name="2021年本级社会保障基金支出情况表" sheetId="93" r:id="rId27"/>
    <sheet name="职工基本医疗保险(含生育保险)基金收支决算表" sheetId="95" r:id="rId28"/>
    <sheet name="城乡居民基本医疗保险基金收支决算表" sheetId="96" r:id="rId29"/>
    <sheet name="失业保险基金收支决算表 " sheetId="97" r:id="rId30"/>
    <sheet name="工伤保险基金收支决算表" sheetId="98" r:id="rId31"/>
    <sheet name="城乡居民基本养老保险基金收支决算表" sheetId="99" r:id="rId32"/>
    <sheet name="机关事业单位基本养老保险基金收支决算表" sheetId="94" r:id="rId33"/>
    <sheet name="2021年鄂城区财政收入情况表" sheetId="20" r:id="rId34"/>
    <sheet name="2021年鄂城区财政支出情况表" sheetId="21" r:id="rId35"/>
    <sheet name="地方政府、还本付息决算表" sheetId="104" r:id="rId36"/>
    <sheet name="地方政府债券转贷情况表" sheetId="103" r:id="rId37"/>
    <sheet name="限额余额" sheetId="88" r:id="rId38"/>
    <sheet name="发行、还本付息" sheetId="89" r:id="rId39"/>
    <sheet name="资金使用安排" sheetId="90" r:id="rId40"/>
    <sheet name="“三公”经费本级" sheetId="92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_FilterDatabase" localSheetId="15" hidden="1">'2021年本级政府性基金支出情况表'!$A$3:$J$31</definedName>
    <definedName name="_xlnm._FilterDatabase" localSheetId="17" hidden="1">'政府性基金专项转移支付分地区、分项目决算表 '!$A$6:$O$32</definedName>
    <definedName name="_2005年8月取数查询_查询_交叉表" localSheetId="8">[1]人员职务!#REF!</definedName>
    <definedName name="_2005年8月取数查询_查询_交叉表">[1]人员职务!#REF!</definedName>
    <definedName name="_xlnm._FilterDatabase" localSheetId="1" hidden="1">'2021年鄂城区一般公共预算收入情况表'!$A$3:$IQ$28</definedName>
    <definedName name="_xlnm._FilterDatabase" localSheetId="3" hidden="1">'2021年鄂城区一般公共预算支出情况表'!$A$3:$J$28</definedName>
    <definedName name="_xlnm._FilterDatabase" localSheetId="4" hidden="1">'2021年鄂城区本级一般公共预算'!$A$3:$D$34</definedName>
    <definedName name="_xlnm._FilterDatabase" localSheetId="2" hidden="1">'2021年鄂城区本级一般公共预算收入情况表'!$A$3:$IJ$66</definedName>
    <definedName name="_Order1" hidden="1">255</definedName>
    <definedName name="_Order2" hidden="1">255</definedName>
    <definedName name="_s1">#REF!</definedName>
    <definedName name="BM8_SelectZBM.BM8_ZBMChangeKMM" localSheetId="8">[2]!BM8_SelectZBM.BM8_ZBMChangeKMM</definedName>
    <definedName name="BM8_SelectZBM.BM8_ZBMChangeKMM">[3]!BM8_SelectZBM.BM8_ZBMChangeKMM</definedName>
    <definedName name="BM8_SelectZBM.BM8_ZBMminusOption" localSheetId="8">[2]!BM8_SelectZBM.BM8_ZBMminusOption</definedName>
    <definedName name="BM8_SelectZBM.BM8_ZBMminusOption">[3]!BM8_SelectZBM.BM8_ZBMminusOption</definedName>
    <definedName name="BM8_SelectZBM.BM8_ZBMSumOption" localSheetId="8">[2]!BM8_SelectZBM.BM8_ZBMSumOption</definedName>
    <definedName name="BM8_SelectZBM.BM8_ZBMSumOption">[3]!BM8_SelectZBM.BM8_ZBMSumOption</definedName>
    <definedName name="Database" localSheetId="8" hidden="1">#REF!</definedName>
    <definedName name="Database">#REF!</definedName>
    <definedName name="gxxe2003">'[4]P1012001'!$A$6:$E$117</definedName>
    <definedName name="_xlnm.Print_Area" localSheetId="33">'2021年鄂城区财政收入情况表'!$A$1:$G$13</definedName>
    <definedName name="_xlnm.Print_Area" localSheetId="34">'2021年鄂城区财政支出情况表'!$A$1:$G$13</definedName>
    <definedName name="_xlnm.Print_Area" localSheetId="20">'2021年鄂城区国有资本经营支出情况表'!$A$1:$D$17</definedName>
    <definedName name="_xlnm.Print_Area" localSheetId="1">'2021年鄂城区一般公共预算收入情况表'!$A$1:$D$30</definedName>
    <definedName name="_xlnm.Print_Area" localSheetId="3">'2021年鄂城区一般公共预算支出情况表'!$A$1:$D$28</definedName>
    <definedName name="_xlnm.Print_Area" localSheetId="12">'2021年鄂城区政府性基金收入情况表'!$A$1:$D$36</definedName>
    <definedName name="_xlnm.Print_Area" localSheetId="14">'2021年鄂城区政府性基金支出情况表'!$A$1:$D$16</definedName>
    <definedName name="_xlnm.Print_Area" localSheetId="11">'2021年鄂城区政府一般债务限额余额表  '!$A$1:$C$30</definedName>
    <definedName name="_xlnm.Print_Area" localSheetId="2">'2021年鄂城区本级一般公共预算收入情况表'!$A$1:$G$66</definedName>
    <definedName name="_xlnm.Print_Area" localSheetId="13">'2021年鄂城区本级政府性基金收入情况表'!$A$1:$G$43</definedName>
    <definedName name="_xlnm.Print_Area" localSheetId="15">'2021年本级政府性基金支出情况表'!$B$1:$C$31</definedName>
    <definedName name="_xlnm.Print_Area">#REF!</definedName>
    <definedName name="_xlnm.Print_Titles" localSheetId="24">'2021年鄂城区社会保障基金收入情况表'!$1:$3</definedName>
    <definedName name="_xlnm.Print_Titles" localSheetId="25">'2021年鄂城区社会保障基金支出情况表'!$1:$3</definedName>
    <definedName name="_xlnm.Print_Titles" localSheetId="3">'2021年鄂城区一般公共预算支出情况表'!$1:$3</definedName>
    <definedName name="_xlnm.Print_Titles" localSheetId="12">'2021年鄂城区政府性基金收入情况表'!$1:$3</definedName>
    <definedName name="_xlnm.Print_Titles" localSheetId="14">'2021年鄂城区政府性基金支出情况表'!$1:$3</definedName>
    <definedName name="_xlnm.Print_Titles" localSheetId="11">'2021年鄂城区政府一般债务限额余额表  '!$1:$3</definedName>
    <definedName name="_xlnm.Print_Titles" localSheetId="19">'2021年本级国有资本经营收入情况表'!$1:$3</definedName>
    <definedName name="_xlnm.Print_Titles" localSheetId="23">'2021年本级社会保障基金收入情况表'!$1:$3</definedName>
    <definedName name="_xlnm.Print_Titles" localSheetId="4">'2021年鄂城区本级一般公共预算'!$1:$3</definedName>
    <definedName name="_xlnm.Print_Titles" localSheetId="2">'2021年鄂城区本级一般公共预算收入情况表'!$1:$3</definedName>
    <definedName name="_xlnm.Print_Titles" localSheetId="13">'2021年鄂城区本级政府性基金收入情况表'!$1:$3</definedName>
    <definedName name="_xlnm.Print_Titles" localSheetId="15">'2021年本级政府性基金支出情况表'!$1:$3</definedName>
    <definedName name="_xlnm.Print_Titles" localSheetId="8">'2021年本级专项转移支付情况表'!$A:$A,'2021年本级专项转移支付情况表'!$1:$21</definedName>
    <definedName name="汇率" localSheetId="8">#REF!</definedName>
    <definedName name="汇率">#REF!</definedName>
    <definedName name="生产列1" localSheetId="8">#REF!</definedName>
    <definedName name="生产列1">#REF!</definedName>
    <definedName name="生产列11" localSheetId="8">#REF!</definedName>
    <definedName name="生产列11">#REF!</definedName>
    <definedName name="生产列15" localSheetId="8">#REF!</definedName>
    <definedName name="生产列15">#REF!</definedName>
    <definedName name="生产列16" localSheetId="8">#REF!</definedName>
    <definedName name="生产列16">#REF!</definedName>
    <definedName name="生产列17" localSheetId="8">#REF!</definedName>
    <definedName name="生产列17">#REF!</definedName>
    <definedName name="生产列19" localSheetId="8">#REF!</definedName>
    <definedName name="生产列19">#REF!</definedName>
    <definedName name="生产列2" localSheetId="8">#REF!</definedName>
    <definedName name="生产列2">#REF!</definedName>
    <definedName name="生产列20" localSheetId="8">#REF!</definedName>
    <definedName name="生产列20">#REF!</definedName>
    <definedName name="生产列3" localSheetId="8">#REF!</definedName>
    <definedName name="生产列3">#REF!</definedName>
    <definedName name="生产列4" localSheetId="8">#REF!</definedName>
    <definedName name="生产列4">#REF!</definedName>
    <definedName name="生产列5" localSheetId="8">#REF!</definedName>
    <definedName name="生产列5">#REF!</definedName>
    <definedName name="生产列6" localSheetId="8">#REF!</definedName>
    <definedName name="生产列6">#REF!</definedName>
    <definedName name="生产列7" localSheetId="8">#REF!</definedName>
    <definedName name="生产列7">#REF!</definedName>
    <definedName name="生产列8" localSheetId="8">#REF!</definedName>
    <definedName name="生产列8">#REF!</definedName>
    <definedName name="生产列9" localSheetId="8">#REF!</definedName>
    <definedName name="生产列9">#REF!</definedName>
    <definedName name="生产期" localSheetId="8">#REF!</definedName>
    <definedName name="生产期">#REF!</definedName>
    <definedName name="生产期1" localSheetId="8">#REF!</definedName>
    <definedName name="生产期1">#REF!</definedName>
    <definedName name="生产期11" localSheetId="8">#REF!</definedName>
    <definedName name="生产期11">#REF!</definedName>
    <definedName name="生产期15" localSheetId="8">#REF!</definedName>
    <definedName name="生产期15">#REF!</definedName>
    <definedName name="生产期16" localSheetId="8">#REF!</definedName>
    <definedName name="生产期16">#REF!</definedName>
    <definedName name="生产期17" localSheetId="8">#REF!</definedName>
    <definedName name="生产期17">#REF!</definedName>
    <definedName name="生产期19" localSheetId="8">#REF!</definedName>
    <definedName name="生产期19">#REF!</definedName>
    <definedName name="生产期2" localSheetId="8">#REF!</definedName>
    <definedName name="生产期2">#REF!</definedName>
    <definedName name="生产期20" localSheetId="8">#REF!</definedName>
    <definedName name="生产期20">#REF!</definedName>
    <definedName name="生产期3" localSheetId="8">#REF!</definedName>
    <definedName name="生产期3">#REF!</definedName>
    <definedName name="生产期4" localSheetId="8">#REF!</definedName>
    <definedName name="生产期4">#REF!</definedName>
    <definedName name="生产期5" localSheetId="8">#REF!</definedName>
    <definedName name="生产期5">#REF!</definedName>
    <definedName name="生产期6" localSheetId="8">#REF!</definedName>
    <definedName name="生产期6">#REF!</definedName>
    <definedName name="生产期7" localSheetId="8">#REF!</definedName>
    <definedName name="生产期7">#REF!</definedName>
    <definedName name="生产期8" localSheetId="8">#REF!</definedName>
    <definedName name="生产期8">#REF!</definedName>
    <definedName name="生产期9" localSheetId="8">#REF!</definedName>
    <definedName name="生产期9">#REF!</definedName>
    <definedName name="生产日期">#REF!</definedName>
    <definedName name="BM8_SelectZBM.BM8_ZBMChangeKMM" localSheetId="9">[9]!BM8_SelectZBM.BM8_ZBMChangeKMM</definedName>
    <definedName name="BM8_SelectZBM.BM8_ZBMminusOption" localSheetId="9">[9]!BM8_SelectZBM.BM8_ZBMminusOption</definedName>
    <definedName name="BM8_SelectZBM.BM8_ZBMSumOption" localSheetId="9">[9]!BM8_SelectZBM.BM8_ZBMSumOption</definedName>
    <definedName name="Database" localSheetId="9" hidden="1">#REF!</definedName>
    <definedName name="LEFTCELL">INDIRECT("RC[-1]",0)</definedName>
    <definedName name="_xlnm.Print_Area" localSheetId="9">#N/A</definedName>
    <definedName name="汇率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__SEL2" localSheetId="9">OFFSET([5]基数数据!$D$1,MATCH(LEFTCELL,SEL2_1,0),0,COUNTIF(SEL2_1,LEFTCELL))</definedName>
    <definedName name="__SEL3" localSheetId="9">OFFSET([6]基础数据!$D$1,MATCH(LEFTCELL,[6]!SEL2_1,0),0,COUNTIF([6]!SEL2_1,LEFTCELL))</definedName>
    <definedName name="_SEL1" localSheetId="9">OFFSET([5]基数数据!$A$1,1,0,COUNTA([5]基数数据!$A:$A)-1)</definedName>
    <definedName name="_SEL2" localSheetId="9">OFFSET([5]基数数据!$D$1,MATCH(LEFTCELL,SEL2_1,0),0,COUNTIF(SEL2_1,LEFTCELL))</definedName>
    <definedName name="_SEL3" localSheetId="9">OFFSET([6]基础数据!$D$1,MATCH(LEFTCELL,[6]!SEL2_1,0),0,COUNTIF([6]!SEL2_1,LEFTCELL))</definedName>
    <definedName name="A" localSheetId="9">OFFSET([7]基础数据!$A$1,1,0,COUNTA([7]基础数据!$A:$A)-1)</definedName>
    <definedName name="B" localSheetId="9">OFFSET([8]基础数据!$D$1,MATCH(LEFTCELL,BC,0),0,COUNTIF(BC,LEFTCELL))</definedName>
    <definedName name="BC" localSheetId="9">OFFSET([7]基础数据!$C$1,1,0,COUNTA([7]基础数据!$C:$C)-1)</definedName>
    <definedName name="Print_Area_MI" localSheetId="9">#REF!</definedName>
    <definedName name="_xlnm.Print_Titles" localSheetId="9">一般公共预算专项转移支付分地区、分项目决算表!$2:$4</definedName>
    <definedName name="SEL2_1" localSheetId="9">OFFSET([5]基数数据!$C$1,1,0,COUNTA([5]基数数据!$C:$C)-1)</definedName>
    <definedName name="单位项目对比" localSheetId="9">OFFSET([10]基数数据!$C$1,1,0,COUNTA([10]基数数据!$C:$C)-1)</definedName>
    <definedName name="地区名称" localSheetId="9">[11]封面!#REF!</definedName>
    <definedName name="전" localSheetId="9">#REF!</definedName>
    <definedName name="주택사업본부" localSheetId="9">#REF!</definedName>
    <definedName name="철구사업본부" localSheetId="9">#REF!</definedName>
    <definedName name="_xlnm.Print_Area" localSheetId="40">“三公”经费本级!$A$1:$D$16</definedName>
    <definedName name="_xlnm.Print_Titles" localSheetId="26">'2021年本级社会保障基金支出情况表'!$1:$3</definedName>
    <definedName name="_xlnm.Print_Area" localSheetId="28">城乡居民基本医疗保险基金收支决算表!$A$1:$D$19</definedName>
    <definedName name="_xlnm.Print_Area" localSheetId="30">工伤保险基金收支决算表!$A$1:$D$18</definedName>
    <definedName name="_xlnm.Print_Titles" localSheetId="36">地方政府债券转贷情况表!$3:$3</definedName>
    <definedName name="_xlnm.Print_Area" localSheetId="35">地方政府、还本付息决算表!$A$1:$B$13</definedName>
    <definedName name="_xlnm._FilterDatabase" localSheetId="35" hidden="1">地方政府、还本付息决算表!$A$1:$C$16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胡进城/预算处（编审中心）/湖北省财政厅</author>
  </authors>
  <commentList>
    <comment ref="D34" authorId="0">
      <text>
        <r>
          <rPr>
            <b/>
            <sz val="9"/>
            <rFont val="宋体"/>
            <charset val="134"/>
          </rPr>
          <t>年初预算调出43436+调整预算本级新增费105884+超30%部分71436-福彩公益金多调23594+新增费专款63400-新增费安排地灾10000-其他收入调入1000=249562万元</t>
        </r>
      </text>
    </comment>
    <comment ref="D35" authorId="0">
      <text>
        <r>
          <rPr>
            <b/>
            <sz val="9"/>
            <rFont val="宋体"/>
            <charset val="134"/>
          </rPr>
          <t>收回部分单位结余资金2428万元，收回专户结余2亿元,收回交通厅公路局实拨资金账户1.8亿元。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A5" authorId="0">
      <text>
        <r>
          <rPr>
            <sz val="9"/>
            <rFont val="宋体"/>
            <charset val="134"/>
          </rPr>
          <t>lenovo:
国库科3.24提供数据</t>
        </r>
      </text>
    </comment>
  </commentList>
</comments>
</file>

<file path=xl/sharedStrings.xml><?xml version="1.0" encoding="utf-8"?>
<sst xmlns="http://schemas.openxmlformats.org/spreadsheetml/2006/main" count="2648" uniqueCount="1843">
  <si>
    <t xml:space="preserve">   政府决算公开表格样式（参考）目录</t>
  </si>
  <si>
    <t>一、2020年鄂城区一般公共预算收入情况表</t>
  </si>
  <si>
    <t xml:space="preserve">二、2020年本级一般公共预算收入情况表                              </t>
  </si>
  <si>
    <t xml:space="preserve">三、2020年鄂城区一般公共预算支出情况表                              </t>
  </si>
  <si>
    <t xml:space="preserve">四、2020年本级一般公共预算支出情况表                              </t>
  </si>
  <si>
    <t xml:space="preserve">五、2020年鄂城区一般公共预算(基本)支出决算经济分类录入表                                </t>
  </si>
  <si>
    <t xml:space="preserve">六、2020年本级专项转移支付情况表                            </t>
  </si>
  <si>
    <t xml:space="preserve">七、2020年鄂城区政府一般债务限额余额表                        </t>
  </si>
  <si>
    <t xml:space="preserve">八、2020年鄂城区政府性基金收入情况表                                </t>
  </si>
  <si>
    <t xml:space="preserve">九、2020年本级政府性基金收入情况表                                </t>
  </si>
  <si>
    <t xml:space="preserve">十、2020年鄂城区政府性基金支出情况表                                </t>
  </si>
  <si>
    <t xml:space="preserve">十一、2020年本级政府性基金支出情况表                              </t>
  </si>
  <si>
    <t xml:space="preserve">十二、2020年本级政府性基金专项转移支付情况表              </t>
  </si>
  <si>
    <t xml:space="preserve">十三、2020年鄂城区政府专项债务限额余额表                      </t>
  </si>
  <si>
    <t xml:space="preserve">十四、2020年鄂城区国有资本经营收入情况表                            </t>
  </si>
  <si>
    <t xml:space="preserve">十五、2020年本级国有资本经营收入情况表                            </t>
  </si>
  <si>
    <t xml:space="preserve">十六、2020年鄂城区国有资本经营支出情况表                            </t>
  </si>
  <si>
    <t xml:space="preserve">十七、2020年本级国有资本经营支出情况表                            </t>
  </si>
  <si>
    <t xml:space="preserve">十八、2020年本级国有资本经营专项转移支付情况表            </t>
  </si>
  <si>
    <t xml:space="preserve">十九、2020年鄂城区社会保障基金收入情况表                            </t>
  </si>
  <si>
    <t xml:space="preserve">二十、2020年本级社会保障基金收入情况表                            </t>
  </si>
  <si>
    <t xml:space="preserve">二十一、2020年鄂城区社会保障基金支出情况表                          </t>
  </si>
  <si>
    <t xml:space="preserve">二十二、2020年本级社会保障基金支出情况表                          </t>
  </si>
  <si>
    <t xml:space="preserve">二十三、2020年鄂城区财政收入情况表                                  </t>
  </si>
  <si>
    <t xml:space="preserve">二十四、2020年鄂城区财政支出情况表                                  </t>
  </si>
  <si>
    <t xml:space="preserve">二十五、2020年鄂城区政府债务限额余额表                                  </t>
  </si>
  <si>
    <t xml:space="preserve">二十六、2020年鄂城区政府债务发行、还本付息余额表                                 </t>
  </si>
  <si>
    <t xml:space="preserve">二十七、2020年鄂城区政府债券资金使用安排余额表                                  </t>
  </si>
  <si>
    <t xml:space="preserve">二十八、2020年鄂城区本级“三公”经费支出情况表                                 </t>
  </si>
  <si>
    <t>2021年鄂城区一般公共预算收入情况表</t>
  </si>
  <si>
    <t>表一</t>
  </si>
  <si>
    <t>单位：万元</t>
  </si>
  <si>
    <t>项        目</t>
  </si>
  <si>
    <t>预算数</t>
  </si>
  <si>
    <t>决算数</t>
  </si>
  <si>
    <t>占预算数%</t>
  </si>
  <si>
    <t>国库11月份数据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</si>
  <si>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</si>
  <si>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</si>
  <si>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</si>
  <si>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</si>
  <si>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</si>
  <si>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</si>
  <si>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</si>
  <si>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</si>
  <si>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</si>
  <si>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</si>
  <si>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</si>
  <si>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</si>
  <si>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</si>
  <si>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</si>
  <si>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</si>
  <si>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</si>
  <si>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</si>
  <si>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</si>
  <si>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</si>
  <si>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</si>
  <si>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</si>
  <si>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</si>
  <si>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</si>
  <si>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</si>
  <si>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</si>
  <si>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收    入    合    计</t>
  </si>
  <si>
    <t>表二</t>
  </si>
  <si>
    <t>调整预算数</t>
  </si>
  <si>
    <t>预计完成数</t>
  </si>
  <si>
    <t>占预计完成%</t>
  </si>
  <si>
    <t>一、区本级一般公共预算收入</t>
  </si>
  <si>
    <t xml:space="preserve">  （一）税收收入</t>
  </si>
  <si>
    <t xml:space="preserve">     增值税</t>
  </si>
  <si>
    <t xml:space="preserve">     营业税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</si>
  <si>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</si>
  <si>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</si>
  <si>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</si>
  <si>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</si>
  <si>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</si>
  <si>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</si>
  <si>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</si>
  <si>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</si>
  <si>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</si>
  <si>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</si>
  <si>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</si>
  <si>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环境保护</t>
  </si>
  <si>
    <t xml:space="preserve">     其他税收收入</t>
  </si>
  <si>
    <t xml:space="preserve">  （二）非税收入</t>
  </si>
  <si>
    <t xml:space="preserve">     专项收入</t>
  </si>
  <si>
    <t xml:space="preserve">     行政事业性收费收入</t>
  </si>
  <si>
    <t xml:space="preserve">     罚没收入</t>
  </si>
  <si>
    <t xml:space="preserve">     国有资源(资产)有偿使用收入</t>
  </si>
  <si>
    <t xml:space="preserve">     捐赠收入</t>
  </si>
  <si>
    <t xml:space="preserve">     其他收入</t>
  </si>
  <si>
    <t>二、转移性收入</t>
  </si>
  <si>
    <t xml:space="preserve">  （一）返还性收入</t>
  </si>
  <si>
    <t xml:space="preserve">    1、增值税税收返还收入（基数）</t>
  </si>
  <si>
    <t xml:space="preserve">    2、财政体制调整核定返还基数（基数）</t>
  </si>
  <si>
    <t xml:space="preserve">    3、营改增五五分成返还基数</t>
  </si>
  <si>
    <t xml:space="preserve">  （二）一般性转移支付收入</t>
  </si>
  <si>
    <t xml:space="preserve">      1、原体制补助</t>
  </si>
  <si>
    <t xml:space="preserve">      2、均衡性转移支付收入</t>
  </si>
  <si>
    <t xml:space="preserve">      3、政策性转移支付</t>
  </si>
  <si>
    <t xml:space="preserve">      4、革命老区和民族地区转移支付</t>
  </si>
  <si>
    <t xml:space="preserve">      5、县级基本财力保障转移支付</t>
  </si>
  <si>
    <t xml:space="preserve">      6、各项结算补助收入</t>
  </si>
  <si>
    <t xml:space="preserve">      7、成品油价格改革和税费改革补助收入</t>
  </si>
  <si>
    <t xml:space="preserve">      8、固定数额补助收入</t>
  </si>
  <si>
    <t xml:space="preserve">      9、基层公检法司转移支付</t>
  </si>
  <si>
    <t xml:space="preserve">      10、产粮大县奖励转移支付</t>
  </si>
  <si>
    <t xml:space="preserve">     11、贫困地区转移支付收入</t>
  </si>
  <si>
    <t xml:space="preserve">     12、公共安全共同财政事权转移支付收入</t>
  </si>
  <si>
    <t xml:space="preserve">     13、教育共同财政事权转移支付收入</t>
  </si>
  <si>
    <t xml:space="preserve">     14、科学技术共同财政事权转移支付收入</t>
  </si>
  <si>
    <t xml:space="preserve">      15、文化旅游体育与传媒共同财政事权转移支付收入</t>
  </si>
  <si>
    <t xml:space="preserve">      16、社会保障和就业共同财政事权转移支付收入</t>
  </si>
  <si>
    <t xml:space="preserve">     17、卫生健康共同财政事权转移支付收入</t>
  </si>
  <si>
    <t xml:space="preserve">     18、节能环保共同财政事权转移支付收入</t>
  </si>
  <si>
    <t xml:space="preserve">     19、农林水共同财政事权转移支付收入</t>
  </si>
  <si>
    <t xml:space="preserve">     20、交通运输共同财政事权转移支付收入</t>
  </si>
  <si>
    <t xml:space="preserve">     21、住房保障共同财政事权转移支付收入</t>
  </si>
  <si>
    <t xml:space="preserve">     22、民族地区转移支付</t>
  </si>
  <si>
    <t xml:space="preserve">     23、灾害防治及应急管理共同财政事权转移支付收入</t>
  </si>
  <si>
    <t xml:space="preserve">     24、其他一般性转移支付补助收入</t>
  </si>
  <si>
    <t xml:space="preserve">  （三）专项转移支付收入</t>
  </si>
  <si>
    <t xml:space="preserve">  （四）上解收入</t>
  </si>
  <si>
    <t xml:space="preserve">  （五）上年结转收入</t>
  </si>
  <si>
    <t xml:space="preserve">  （六）调入资金</t>
  </si>
  <si>
    <t xml:space="preserve">  （七）预算稳定调节基金</t>
  </si>
  <si>
    <t>三、债务收入</t>
  </si>
  <si>
    <t>2021年鄂城区一般公共预算支出情况表</t>
  </si>
  <si>
    <t>表三</t>
  </si>
  <si>
    <t>项目</t>
  </si>
  <si>
    <t>11月底国库数据</t>
  </si>
  <si>
    <t>12月国库数据</t>
  </si>
  <si>
    <t>一般公共预算支出合计</t>
  </si>
  <si>
    <t>一、一般公共服务支出</t>
  </si>
  <si>
    <t xml:space="preserve">  一般公共服务支出</t>
  </si>
  <si>
    <t>二、外交支出</t>
  </si>
  <si>
    <t xml:space="preserve">  国防支出</t>
  </si>
  <si>
    <t>三、国防支出</t>
  </si>
  <si>
    <t xml:space="preserve">  公共安全支出</t>
  </si>
  <si>
    <t>四、公共安全支出</t>
  </si>
  <si>
    <t xml:space="preserve">  教育支出</t>
  </si>
  <si>
    <t>五、教育支出</t>
  </si>
  <si>
    <t xml:space="preserve">  科学技术支出</t>
  </si>
  <si>
    <t>六、科学技术支出</t>
  </si>
  <si>
    <t xml:space="preserve">  文化体育与传媒支出</t>
  </si>
  <si>
    <t>七、文化体育与传媒支出</t>
  </si>
  <si>
    <t xml:space="preserve">  社会保障和就业支出</t>
  </si>
  <si>
    <t>八、社会保障和就业支出</t>
  </si>
  <si>
    <t xml:space="preserve">  医疗卫生与计划生育支出</t>
  </si>
  <si>
    <t>九、卫生健康支出</t>
  </si>
  <si>
    <t xml:space="preserve">  节能环保支出</t>
  </si>
  <si>
    <t>十、节能环保支出</t>
  </si>
  <si>
    <t xml:space="preserve">  城乡社区支出</t>
  </si>
  <si>
    <t>十一、城乡社区支出</t>
  </si>
  <si>
    <t xml:space="preserve">  农林水支出</t>
  </si>
  <si>
    <t>十二、农林水支出</t>
  </si>
  <si>
    <t xml:space="preserve">  交通运输支出</t>
  </si>
  <si>
    <t>十三、交通运输支出</t>
  </si>
  <si>
    <t xml:space="preserve">  资源勘探信息等支出</t>
  </si>
  <si>
    <t>十四、资源勘探信息等支出</t>
  </si>
  <si>
    <t xml:space="preserve">  商业服务业等支出</t>
  </si>
  <si>
    <t>十五、商业服务业等支出</t>
  </si>
  <si>
    <t xml:space="preserve">  金融支出</t>
  </si>
  <si>
    <t>十六、金融支出</t>
  </si>
  <si>
    <t xml:space="preserve">  援助其他地区支出</t>
  </si>
  <si>
    <t>十七、援助其他地区支出</t>
  </si>
  <si>
    <t xml:space="preserve">  国土海洋气象等支出</t>
  </si>
  <si>
    <t>十八、自然资源海洋气象等支出</t>
  </si>
  <si>
    <t xml:space="preserve">  住房保障支出</t>
  </si>
  <si>
    <t>十九、住房保障支出</t>
  </si>
  <si>
    <t xml:space="preserve">  粮油物资储备支出</t>
  </si>
  <si>
    <t>二十、粮油物资储备支出</t>
  </si>
  <si>
    <t xml:space="preserve">  其他支出(类)</t>
  </si>
  <si>
    <t>二十一、预备费</t>
  </si>
  <si>
    <t xml:space="preserve">  债务付息支出</t>
  </si>
  <si>
    <t>二十二、债务还本付息支出</t>
  </si>
  <si>
    <t xml:space="preserve">  债务发行费用支出</t>
  </si>
  <si>
    <t>二十三、灾害防治及应急管理支出</t>
  </si>
  <si>
    <t>二十四、其他支出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</si>
  <si>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</si>
  <si>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鄂城区本级一般公共预算支出决算表</t>
  </si>
  <si>
    <t>科目编码</t>
  </si>
  <si>
    <t>科目名称</t>
  </si>
  <si>
    <t>决算金额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</si>
  <si>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</si>
  <si>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</si>
  <si>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</si>
  <si>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</si>
  <si>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</si>
  <si>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</si>
  <si>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</si>
  <si>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</si>
  <si>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</si>
  <si>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</si>
  <si>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</si>
  <si>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</si>
  <si>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</si>
  <si>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</si>
  <si>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</si>
  <si>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</si>
  <si>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</si>
  <si>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</si>
  <si>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</si>
  <si>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</si>
  <si>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</si>
  <si>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</si>
  <si>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</si>
  <si>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</si>
  <si>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</si>
  <si>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</si>
  <si>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</si>
  <si>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</si>
  <si>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</si>
  <si>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</si>
  <si>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</si>
  <si>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</si>
  <si>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</si>
  <si>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</si>
  <si>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</si>
  <si>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</si>
  <si>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</si>
  <si>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</si>
  <si>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</si>
  <si>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</si>
  <si>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</si>
  <si>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</si>
  <si>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</si>
  <si>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</si>
  <si>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</si>
  <si>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</si>
  <si>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</si>
  <si>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</si>
  <si>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</si>
  <si>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</si>
  <si>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</si>
  <si>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</si>
  <si>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</si>
  <si>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</si>
  <si>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</si>
  <si>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</si>
  <si>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</si>
  <si>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</si>
  <si>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</si>
  <si>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</si>
  <si>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</si>
  <si>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</si>
  <si>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</si>
  <si>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</si>
  <si>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</si>
  <si>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</si>
  <si>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</si>
  <si>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</si>
  <si>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</si>
  <si>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</si>
  <si>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</si>
  <si>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</si>
  <si>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</si>
  <si>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</si>
  <si>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</si>
  <si>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</si>
  <si>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</si>
  <si>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</si>
  <si>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</si>
  <si>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</si>
  <si>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</si>
  <si>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</si>
  <si>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</si>
  <si>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</si>
  <si>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</si>
  <si>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</si>
  <si>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</si>
  <si>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</si>
  <si>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</si>
  <si>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</si>
  <si>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</si>
  <si>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</si>
  <si>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</si>
  <si>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</si>
  <si>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</si>
  <si>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</si>
  <si>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</si>
  <si>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</si>
  <si>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</si>
  <si>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</si>
  <si>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</si>
  <si>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</si>
  <si>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</si>
  <si>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</si>
  <si>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</si>
  <si>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</si>
  <si>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</si>
  <si>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</si>
  <si>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</si>
  <si>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</si>
  <si>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</si>
  <si>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</si>
  <si>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</si>
  <si>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</si>
  <si>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</si>
  <si>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</si>
  <si>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</si>
  <si>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</si>
  <si>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</si>
  <si>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</si>
  <si>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</si>
  <si>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</si>
  <si>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</si>
  <si>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</si>
  <si>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</si>
  <si>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</si>
  <si>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</si>
  <si>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</si>
  <si>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</si>
  <si>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</si>
  <si>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</si>
  <si>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</si>
  <si>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</si>
  <si>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</si>
  <si>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</si>
  <si>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</si>
  <si>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</si>
  <si>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</si>
  <si>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</si>
  <si>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</si>
  <si>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</si>
  <si>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</si>
  <si>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</si>
  <si>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</si>
  <si>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</si>
  <si>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</si>
  <si>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</si>
  <si>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</si>
  <si>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</si>
  <si>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</si>
  <si>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</si>
  <si>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</si>
  <si>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</si>
  <si>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</si>
  <si>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</si>
  <si>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</si>
  <si>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</si>
  <si>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</si>
  <si>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</si>
  <si>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</si>
  <si>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</si>
  <si>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</si>
  <si>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</si>
  <si>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</si>
  <si>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</si>
  <si>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</si>
  <si>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</si>
  <si>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</si>
  <si>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</si>
  <si>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</si>
  <si>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</si>
  <si>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</si>
  <si>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</si>
  <si>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</si>
  <si>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</si>
  <si>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</si>
  <si>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</si>
  <si>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</si>
  <si>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</si>
  <si>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</si>
  <si>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</si>
  <si>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</si>
  <si>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</si>
  <si>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</si>
  <si>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</si>
  <si>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</si>
  <si>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</si>
  <si>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</si>
  <si>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</si>
  <si>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</si>
  <si>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</si>
  <si>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</si>
  <si>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</si>
  <si>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</si>
  <si>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</si>
  <si>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</si>
  <si>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</si>
  <si>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</si>
  <si>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</si>
  <si>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</si>
  <si>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</si>
  <si>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</si>
  <si>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</si>
  <si>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</si>
  <si>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</si>
  <si>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</si>
  <si>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</si>
  <si>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</si>
  <si>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</si>
  <si>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</si>
  <si>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</si>
  <si>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</si>
  <si>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</si>
  <si>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</si>
  <si>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</si>
  <si>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</si>
  <si>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</si>
  <si>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</si>
  <si>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</si>
  <si>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</si>
  <si>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</si>
  <si>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</si>
  <si>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</si>
  <si>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</si>
  <si>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</si>
  <si>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</si>
  <si>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</si>
  <si>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</si>
  <si>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</si>
  <si>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</si>
  <si>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</si>
  <si>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</si>
  <si>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</si>
  <si>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</si>
  <si>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</si>
  <si>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</si>
  <si>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</si>
  <si>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</si>
  <si>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</si>
  <si>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</si>
  <si>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</si>
  <si>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</si>
  <si>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</si>
  <si>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</si>
  <si>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</si>
  <si>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</si>
  <si>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</si>
  <si>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</si>
  <si>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</si>
  <si>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</si>
  <si>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</si>
  <si>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</si>
  <si>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</si>
  <si>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</si>
  <si>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</si>
  <si>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</si>
  <si>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</si>
  <si>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</si>
  <si>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</si>
  <si>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</si>
  <si>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</si>
  <si>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</si>
  <si>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</si>
  <si>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</si>
  <si>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</si>
  <si>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</si>
  <si>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</si>
  <si>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</si>
  <si>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</si>
  <si>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</si>
  <si>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</si>
  <si>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</si>
  <si>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</si>
  <si>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</si>
  <si>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</si>
  <si>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</si>
  <si>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</si>
  <si>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</si>
  <si>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</si>
  <si>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</si>
  <si>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</si>
  <si>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</si>
  <si>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</si>
  <si>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</si>
  <si>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</si>
  <si>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</si>
  <si>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</si>
  <si>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</si>
  <si>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</si>
  <si>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</si>
  <si>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</si>
  <si>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</si>
  <si>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</si>
  <si>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</si>
  <si>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</si>
  <si>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</si>
  <si>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</si>
  <si>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</si>
  <si>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</si>
  <si>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</si>
  <si>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</si>
  <si>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</si>
  <si>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</si>
  <si>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</si>
  <si>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</si>
  <si>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</si>
  <si>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</si>
  <si>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</si>
  <si>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</si>
  <si>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</si>
  <si>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</si>
  <si>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</si>
  <si>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</si>
  <si>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</si>
  <si>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</si>
  <si>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</si>
  <si>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</si>
  <si>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</si>
  <si>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</si>
  <si>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</si>
  <si>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</si>
  <si>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</si>
  <si>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</si>
  <si>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</si>
  <si>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</si>
  <si>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</si>
  <si>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</si>
  <si>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</si>
  <si>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</si>
  <si>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</si>
  <si>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</si>
  <si>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</si>
  <si>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</si>
  <si>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</si>
  <si>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</si>
  <si>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</si>
  <si>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</si>
  <si>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</si>
  <si>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</si>
  <si>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</si>
  <si>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</si>
  <si>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</si>
  <si>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</si>
  <si>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</si>
  <si>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</si>
  <si>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</si>
  <si>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</si>
  <si>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</si>
  <si>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</si>
  <si>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</si>
  <si>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</si>
  <si>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</si>
  <si>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</si>
  <si>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</si>
  <si>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</si>
  <si>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</si>
  <si>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</si>
  <si>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</si>
  <si>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</si>
  <si>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</si>
  <si>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</si>
  <si>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</si>
  <si>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</si>
  <si>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</si>
  <si>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</si>
  <si>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</si>
  <si>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</si>
  <si>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</si>
  <si>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</si>
  <si>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</si>
  <si>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</si>
  <si>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</si>
  <si>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</si>
  <si>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</si>
  <si>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</si>
  <si>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</si>
  <si>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</si>
  <si>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</si>
  <si>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</si>
  <si>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</si>
  <si>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</si>
  <si>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</si>
  <si>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</si>
  <si>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</si>
  <si>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</si>
  <si>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</si>
  <si>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</si>
  <si>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</si>
  <si>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</si>
  <si>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</si>
  <si>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</si>
  <si>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</si>
  <si>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</si>
  <si>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</si>
  <si>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</si>
  <si>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</si>
  <si>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</si>
  <si>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</si>
  <si>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</si>
  <si>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</si>
  <si>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</si>
  <si>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</si>
  <si>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</si>
  <si>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</si>
  <si>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</si>
  <si>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</si>
  <si>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</si>
  <si>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</si>
  <si>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</si>
  <si>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</si>
  <si>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</si>
  <si>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</si>
  <si>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</si>
  <si>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</si>
  <si>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</si>
  <si>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</si>
  <si>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</si>
  <si>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</si>
  <si>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</si>
  <si>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</si>
  <si>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</si>
  <si>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</si>
  <si>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</si>
  <si>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</si>
  <si>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</si>
  <si>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</si>
  <si>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</si>
  <si>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</si>
  <si>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</si>
  <si>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</si>
  <si>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</si>
  <si>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</si>
  <si>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</si>
  <si>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</si>
  <si>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</si>
  <si>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</si>
  <si>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</si>
  <si>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</si>
  <si>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</si>
  <si>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</si>
  <si>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</si>
  <si>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</si>
  <si>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</si>
  <si>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</si>
  <si>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</si>
  <si>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</si>
  <si>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</si>
  <si>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</si>
  <si>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</si>
  <si>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</si>
  <si>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</si>
  <si>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</si>
  <si>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</si>
  <si>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</si>
  <si>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</si>
  <si>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</si>
  <si>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</si>
  <si>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</si>
  <si>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</si>
  <si>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</si>
  <si>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</si>
  <si>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</si>
  <si>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</si>
  <si>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</si>
  <si>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</si>
  <si>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</si>
  <si>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</si>
  <si>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</si>
  <si>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</si>
  <si>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</si>
  <si>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</si>
  <si>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</si>
  <si>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</si>
  <si>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</si>
  <si>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</si>
  <si>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</si>
  <si>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</si>
  <si>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</si>
  <si>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</si>
  <si>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</si>
  <si>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</si>
  <si>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</si>
  <si>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</si>
  <si>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</si>
  <si>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</si>
  <si>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</si>
  <si>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</si>
  <si>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</si>
  <si>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</si>
  <si>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</si>
  <si>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</si>
  <si>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</si>
  <si>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</si>
  <si>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</si>
  <si>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</si>
  <si>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</si>
  <si>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</si>
  <si>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</si>
  <si>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</si>
  <si>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</si>
  <si>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</si>
  <si>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</si>
  <si>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</si>
  <si>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</si>
  <si>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</si>
  <si>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</si>
  <si>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</si>
  <si>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</si>
  <si>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</si>
  <si>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</si>
  <si>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</si>
  <si>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</si>
  <si>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</si>
  <si>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</si>
  <si>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</si>
  <si>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</si>
  <si>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</si>
  <si>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</si>
  <si>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</si>
  <si>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</si>
  <si>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</si>
  <si>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</si>
  <si>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</si>
  <si>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</si>
  <si>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</si>
  <si>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</si>
  <si>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</si>
  <si>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</si>
  <si>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</si>
  <si>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</si>
  <si>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</si>
  <si>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</si>
  <si>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</si>
  <si>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</si>
  <si>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</si>
  <si>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</si>
  <si>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</si>
  <si>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</si>
  <si>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</si>
  <si>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</si>
  <si>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</si>
  <si>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</si>
  <si>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</si>
  <si>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</si>
  <si>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</si>
  <si>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</si>
  <si>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</si>
  <si>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</si>
  <si>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</si>
  <si>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</si>
  <si>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</si>
  <si>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</si>
  <si>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</si>
  <si>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</si>
  <si>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</si>
  <si>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</si>
  <si>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</si>
  <si>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</si>
  <si>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</si>
  <si>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</si>
  <si>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</si>
  <si>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</si>
  <si>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</si>
  <si>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</si>
  <si>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</si>
  <si>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</si>
  <si>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</si>
  <si>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</si>
  <si>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</si>
  <si>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</si>
  <si>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</si>
  <si>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</si>
  <si>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</si>
  <si>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</si>
  <si>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</si>
  <si>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</si>
  <si>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</si>
  <si>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</si>
  <si>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</si>
  <si>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</si>
  <si>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</si>
  <si>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</si>
  <si>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</si>
  <si>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</si>
  <si>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</si>
  <si>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</si>
  <si>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</si>
  <si>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</si>
  <si>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</si>
  <si>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</si>
  <si>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</si>
  <si>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</si>
  <si>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</si>
  <si>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</si>
  <si>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</si>
  <si>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</si>
  <si>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</si>
  <si>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</si>
  <si>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</si>
  <si>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</si>
  <si>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</si>
  <si>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</si>
  <si>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</si>
  <si>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</si>
  <si>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</si>
  <si>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</si>
  <si>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</si>
  <si>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</si>
  <si>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</si>
  <si>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</si>
  <si>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</si>
  <si>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</si>
  <si>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</si>
  <si>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</si>
  <si>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</si>
  <si>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</si>
  <si>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</si>
  <si>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</si>
  <si>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</si>
  <si>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</si>
  <si>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</si>
  <si>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</si>
  <si>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</si>
  <si>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</si>
  <si>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</si>
  <si>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</si>
  <si>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</si>
  <si>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</si>
  <si>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</si>
  <si>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</si>
  <si>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</si>
  <si>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</si>
  <si>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</si>
  <si>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</si>
  <si>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</si>
  <si>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</si>
  <si>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</si>
  <si>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</si>
  <si>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</si>
  <si>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</si>
  <si>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</si>
  <si>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</si>
  <si>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</si>
  <si>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</si>
  <si>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</si>
  <si>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</si>
  <si>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</si>
  <si>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</si>
  <si>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</si>
  <si>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</si>
  <si>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</si>
  <si>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</si>
  <si>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</si>
  <si>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</si>
  <si>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</si>
  <si>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</si>
  <si>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</si>
  <si>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</si>
  <si>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</si>
  <si>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</si>
  <si>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</si>
  <si>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</si>
  <si>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</si>
  <si>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</si>
  <si>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</si>
  <si>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</si>
  <si>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</si>
  <si>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</si>
  <si>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</si>
  <si>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</si>
  <si>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</si>
  <si>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</si>
  <si>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</si>
  <si>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</si>
  <si>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</si>
  <si>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</si>
  <si>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</si>
  <si>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</si>
  <si>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</si>
  <si>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</si>
  <si>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</si>
  <si>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</si>
  <si>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</si>
  <si>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</si>
  <si>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</si>
  <si>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</si>
  <si>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</si>
  <si>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</si>
  <si>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</si>
  <si>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</si>
  <si>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</si>
  <si>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</si>
  <si>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</si>
  <si>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</si>
  <si>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</si>
  <si>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</si>
  <si>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</si>
  <si>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</si>
  <si>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</si>
  <si>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</si>
  <si>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</si>
  <si>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</si>
  <si>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</si>
  <si>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</si>
  <si>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</si>
  <si>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</si>
  <si>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</si>
  <si>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</si>
  <si>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</si>
  <si>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</si>
  <si>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</si>
  <si>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</si>
  <si>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</si>
  <si>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</si>
  <si>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</si>
  <si>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</si>
  <si>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</si>
  <si>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</si>
  <si>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</si>
  <si>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</si>
  <si>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</si>
  <si>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</si>
  <si>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</si>
  <si>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</si>
  <si>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</si>
  <si>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</si>
  <si>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</si>
  <si>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</si>
  <si>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</si>
  <si>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</si>
  <si>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</si>
  <si>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</si>
  <si>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</si>
  <si>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</si>
  <si>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</si>
  <si>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</si>
  <si>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</si>
  <si>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</si>
  <si>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</si>
  <si>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</si>
  <si>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</si>
  <si>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</si>
  <si>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</si>
  <si>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</si>
  <si>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</si>
  <si>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</si>
  <si>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</si>
  <si>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</si>
  <si>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</si>
  <si>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</si>
  <si>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</si>
  <si>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</si>
  <si>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</si>
  <si>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</si>
  <si>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</si>
  <si>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</si>
  <si>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</si>
  <si>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</si>
  <si>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</si>
  <si>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</si>
  <si>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</si>
  <si>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</si>
  <si>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</si>
  <si>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</si>
  <si>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</si>
  <si>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</si>
  <si>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</si>
  <si>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</si>
  <si>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</si>
  <si>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</si>
  <si>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</si>
  <si>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</si>
  <si>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</si>
  <si>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</si>
  <si>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</si>
  <si>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</si>
  <si>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</si>
  <si>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</si>
  <si>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</si>
  <si>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</si>
  <si>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</si>
  <si>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</si>
  <si>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</si>
  <si>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</si>
  <si>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</si>
  <si>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</si>
  <si>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</si>
  <si>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</si>
  <si>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</si>
  <si>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</si>
  <si>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</si>
  <si>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</si>
  <si>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</si>
  <si>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</si>
  <si>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</si>
  <si>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</si>
  <si>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</si>
  <si>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</si>
  <si>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</si>
  <si>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</si>
  <si>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</si>
  <si>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</si>
  <si>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</si>
  <si>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</si>
  <si>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</si>
  <si>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</si>
  <si>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</si>
  <si>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</si>
  <si>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</si>
  <si>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</si>
  <si>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</si>
  <si>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</si>
  <si>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</si>
  <si>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</si>
  <si>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</si>
  <si>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</si>
  <si>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</si>
  <si>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</si>
  <si>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</si>
  <si>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</si>
  <si>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</si>
  <si>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</si>
  <si>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</si>
  <si>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</si>
  <si>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</si>
  <si>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</si>
  <si>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</si>
  <si>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</si>
  <si>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</si>
  <si>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</si>
  <si>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</si>
  <si>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</si>
  <si>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</si>
  <si>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</si>
  <si>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</si>
  <si>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</si>
  <si>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</si>
  <si>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</si>
  <si>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</si>
  <si>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</si>
  <si>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</si>
  <si>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</si>
  <si>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</si>
  <si>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</si>
  <si>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</si>
  <si>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</si>
  <si>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</si>
  <si>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</si>
  <si>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</si>
  <si>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</si>
  <si>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</si>
  <si>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</si>
  <si>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</si>
  <si>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</si>
  <si>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</si>
  <si>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</si>
  <si>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</si>
  <si>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</si>
  <si>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</si>
  <si>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</si>
  <si>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</si>
  <si>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</si>
  <si>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</si>
  <si>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</si>
  <si>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</si>
  <si>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</si>
  <si>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</si>
  <si>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</si>
  <si>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</si>
  <si>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</si>
  <si>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</si>
  <si>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</si>
  <si>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</si>
  <si>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</si>
  <si>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</si>
  <si>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</si>
  <si>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</si>
  <si>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</si>
  <si>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</si>
  <si>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</si>
  <si>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</si>
  <si>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</si>
  <si>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</si>
  <si>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</si>
  <si>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</si>
  <si>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</si>
  <si>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</si>
  <si>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</si>
  <si>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</si>
  <si>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</si>
  <si>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</si>
  <si>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</si>
  <si>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</si>
  <si>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</si>
  <si>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</si>
  <si>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</si>
  <si>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</si>
  <si>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</si>
  <si>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</si>
  <si>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</si>
  <si>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</si>
  <si>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</si>
  <si>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</si>
  <si>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</si>
  <si>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</si>
  <si>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</si>
  <si>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</si>
  <si>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</si>
  <si>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</si>
  <si>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</si>
  <si>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</si>
  <si>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</si>
  <si>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</si>
  <si>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</si>
  <si>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</si>
  <si>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</si>
  <si>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</si>
  <si>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</si>
  <si>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</si>
  <si>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</si>
  <si>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</si>
  <si>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</si>
  <si>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</si>
  <si>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</si>
  <si>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</si>
  <si>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</si>
  <si>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</si>
  <si>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</si>
  <si>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</si>
  <si>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</si>
  <si>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</si>
  <si>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</si>
  <si>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</si>
  <si>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</si>
  <si>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</si>
  <si>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</si>
  <si>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</si>
  <si>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</si>
  <si>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</si>
  <si>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</si>
  <si>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</si>
  <si>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</si>
  <si>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</si>
  <si>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</si>
  <si>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</si>
  <si>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</si>
  <si>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</si>
  <si>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</si>
  <si>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</si>
  <si>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</si>
  <si>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</si>
  <si>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</si>
  <si>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</si>
  <si>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</si>
  <si>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</si>
  <si>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</si>
  <si>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</si>
  <si>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</si>
  <si>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</si>
  <si>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</si>
  <si>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</si>
  <si>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</si>
  <si>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</si>
  <si>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</si>
  <si>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</si>
  <si>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</si>
  <si>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</si>
  <si>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</si>
  <si>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</si>
  <si>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</si>
  <si>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</si>
  <si>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</si>
  <si>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</si>
  <si>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</si>
  <si>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</si>
  <si>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</si>
  <si>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</si>
  <si>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</si>
  <si>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</si>
  <si>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</si>
  <si>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</si>
  <si>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</si>
  <si>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</si>
  <si>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</si>
  <si>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</si>
  <si>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</si>
  <si>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</si>
  <si>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</si>
  <si>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</si>
  <si>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</si>
  <si>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</si>
  <si>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</si>
  <si>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</si>
  <si>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</si>
  <si>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</si>
  <si>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</si>
  <si>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</si>
  <si>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</si>
  <si>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</si>
  <si>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</si>
  <si>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</si>
  <si>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</si>
  <si>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</si>
  <si>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</si>
  <si>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</si>
  <si>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</si>
  <si>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</si>
  <si>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2021年鄂城区一般公共预算(基本)支出决算经济分类录入表</t>
  </si>
  <si>
    <t>表5</t>
  </si>
  <si>
    <t>单位:万元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</si>
  <si>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</si>
  <si>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</si>
  <si>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</si>
  <si>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</si>
  <si>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</si>
  <si>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</si>
  <si>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</si>
  <si>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</si>
  <si>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</si>
  <si>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</si>
  <si>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</si>
  <si>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</si>
  <si>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</si>
  <si>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</si>
  <si>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</si>
  <si>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</si>
  <si>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</si>
  <si>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</si>
  <si>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</si>
  <si>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</si>
  <si>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</si>
  <si>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</si>
  <si>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</si>
  <si>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</si>
  <si>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</si>
  <si>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</si>
  <si>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</si>
  <si>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</si>
  <si>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</si>
  <si>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</si>
  <si>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</si>
  <si>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</si>
  <si>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</si>
  <si>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</si>
  <si>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</si>
  <si>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</si>
  <si>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</si>
  <si>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</si>
  <si>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</si>
  <si>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</si>
  <si>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</si>
  <si>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</si>
  <si>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</si>
  <si>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</si>
  <si>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</si>
  <si>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</si>
  <si>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</si>
  <si>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</si>
  <si>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</si>
  <si>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</si>
  <si>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</si>
  <si>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</si>
  <si>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</si>
  <si>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</si>
  <si>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</si>
  <si>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</si>
  <si>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</si>
  <si>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</si>
  <si>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</si>
  <si>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</si>
  <si>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</si>
  <si>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县对乡镇税收返还决算表</t>
  </si>
  <si>
    <t>地区名称</t>
  </si>
  <si>
    <t>返还性支出</t>
  </si>
  <si>
    <t xml:space="preserve">   所得税基数返还支出</t>
  </si>
  <si>
    <t xml:space="preserve">   成品油税费改革税收返还支出</t>
  </si>
  <si>
    <t xml:space="preserve">   增值税税收返还支出</t>
  </si>
  <si>
    <t xml:space="preserve">   消费税税收返还支出</t>
  </si>
  <si>
    <t xml:space="preserve">   增值税“五五分享”税收返还支出</t>
  </si>
  <si>
    <t xml:space="preserve">   其他返还性支出</t>
  </si>
  <si>
    <t>一般性转移支付决算表</t>
  </si>
  <si>
    <t>区直</t>
  </si>
  <si>
    <t>杜山</t>
  </si>
  <si>
    <t>花湖</t>
  </si>
  <si>
    <t>碧石</t>
  </si>
  <si>
    <t>汀祖</t>
  </si>
  <si>
    <t>泽林</t>
  </si>
  <si>
    <t>长港</t>
  </si>
  <si>
    <t>樊口</t>
  </si>
  <si>
    <t>凤凰</t>
  </si>
  <si>
    <t>古楼</t>
  </si>
  <si>
    <t>西山</t>
  </si>
  <si>
    <t xml:space="preserve">2021年鄂城区本级专项转移支付情况表    </t>
  </si>
  <si>
    <t xml:space="preserve">            2021年鄂城区本级专项转移支付情况表    </t>
  </si>
  <si>
    <t>表六                                                                         单位：万元</t>
  </si>
  <si>
    <t xml:space="preserve">                                                                       单位：万元</t>
  </si>
  <si>
    <t>地  区</t>
  </si>
  <si>
    <t>合  计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</si>
  <si>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</si>
  <si>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</si>
  <si>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</si>
  <si>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</si>
  <si>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</si>
  <si>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</si>
  <si>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</si>
  <si>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</si>
  <si>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</si>
  <si>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</si>
  <si>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</si>
  <si>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</si>
  <si>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</si>
  <si>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</si>
  <si>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</si>
  <si>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</si>
  <si>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</si>
  <si>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鄂城区</t>
  </si>
  <si>
    <t>一般公共预算专项转移支付分地区、分项目决算表</t>
  </si>
  <si>
    <t>项  目</t>
  </si>
  <si>
    <t>合计</t>
  </si>
  <si>
    <t>区本级</t>
  </si>
  <si>
    <t>备注</t>
  </si>
  <si>
    <t>收入</t>
  </si>
  <si>
    <t>一、补助收入合计</t>
  </si>
  <si>
    <t>（一）返还性收入</t>
  </si>
  <si>
    <t xml:space="preserve">   1、税收返还收入</t>
  </si>
  <si>
    <t xml:space="preserve">   2、体制调整基数返还</t>
  </si>
  <si>
    <t xml:space="preserve">   3、营改增五五分成返还基数</t>
  </si>
  <si>
    <t xml:space="preserve">   4、街办体制调整基数返还（上交）</t>
  </si>
  <si>
    <t>（二）一般性转移支付收入</t>
  </si>
  <si>
    <t xml:space="preserve">   1、体制补助收入</t>
  </si>
  <si>
    <t xml:space="preserve">   2、激励性转移支付</t>
  </si>
  <si>
    <t xml:space="preserve">   3、政策性转移支付</t>
  </si>
  <si>
    <t xml:space="preserve">   4、县级基本财力保障补助</t>
  </si>
  <si>
    <t xml:space="preserve">   5、均衡性转移支付收入</t>
  </si>
  <si>
    <t xml:space="preserve">   6、结算补助收入</t>
  </si>
  <si>
    <t xml:space="preserve">   7、产粮（油）大县奖励资金收入</t>
  </si>
  <si>
    <t xml:space="preserve">   8、固定数额补助收入</t>
  </si>
  <si>
    <t xml:space="preserve">   9、贫困地区转移支付收入</t>
  </si>
  <si>
    <t xml:space="preserve">   10、公共安全共同财政事权转移支付收入</t>
  </si>
  <si>
    <t xml:space="preserve">   11、教育共同财政事权转移支付收入</t>
  </si>
  <si>
    <t xml:space="preserve">   12、科学技术共同财政事权转移支付收入</t>
  </si>
  <si>
    <t xml:space="preserve">   13、文化旅游体育与传媒共同财政事权转移支付收入</t>
  </si>
  <si>
    <t xml:space="preserve">   14、社会保障和就业共同财政事权转移支付收入</t>
  </si>
  <si>
    <t xml:space="preserve">   15、卫生健康共同财政事权转移支付收入</t>
  </si>
  <si>
    <t xml:space="preserve">   16、节能环保共同财政事权转移支付收入</t>
  </si>
  <si>
    <t xml:space="preserve">   17、农林水共同财政事权转移支付收入</t>
  </si>
  <si>
    <t xml:space="preserve">   18、交通运输共同财政事权转移支付收入</t>
  </si>
  <si>
    <t xml:space="preserve">   19、民族地区转移支付</t>
  </si>
  <si>
    <t xml:space="preserve">   24、革命老区转移支付收入</t>
  </si>
  <si>
    <t xml:space="preserve">   21、灾害防治及应急管理共同财政事权转移支付收入</t>
  </si>
  <si>
    <t xml:space="preserve">   22、其他一般性转移支付补助收入</t>
  </si>
  <si>
    <t xml:space="preserve">   23、住房保障共同财政事权转移支付支出</t>
  </si>
  <si>
    <t>（三）专项转移支付补助收入</t>
  </si>
  <si>
    <t>2021年残疾人两项补贴财政补助资金（第三批）</t>
  </si>
  <si>
    <t>2021年高龄津贴财政补助资金</t>
  </si>
  <si>
    <t>创文先进个人奖励资金</t>
  </si>
  <si>
    <t>2020年度城乡生活垃圾无害化处理工作奖补资金</t>
  </si>
  <si>
    <t>2020年中央外经贸发展专项资金</t>
  </si>
  <si>
    <t>2020年省制造业高质量发展专项</t>
  </si>
  <si>
    <t>结算2020年和预拨2021年被征地农民养老保险财政补
助资金</t>
  </si>
  <si>
    <t>2021年重度残疾人参加城乡居民医疗保险财政补助资
金</t>
  </si>
  <si>
    <t>省级野生动物养殖企业（户）退出处置以奖代补资金
以及市级配套资金</t>
  </si>
  <si>
    <t>2019-2020年中央保障性安居工程用于老旧小区改造补
助资金</t>
  </si>
  <si>
    <t>2021年福利院春节慰问补助资金</t>
  </si>
  <si>
    <t>2020年度村（集镇社区）  “两委 ”干部工作报酬补助
资金</t>
  </si>
  <si>
    <t>2021年药品监管补助资金</t>
  </si>
  <si>
    <t>2020年省级沿江化工企业关改搬转专项</t>
  </si>
  <si>
    <t>2020年城市社区财政补助资金</t>
  </si>
  <si>
    <t>五里墩农贸市场改造项目奖补资金</t>
  </si>
  <si>
    <t>2021年城乡义务教育补助经费预算（第一批）</t>
  </si>
  <si>
    <t>2020年下半年严重精神障碍患者“ 以奖代补 ”补助资
金</t>
  </si>
  <si>
    <t>2021年教育专项补助资金</t>
  </si>
  <si>
    <t>用能权交易资金</t>
  </si>
  <si>
    <t>结算2020年和预拨2021年第一批基本公共卫生服务财
政补助资金</t>
  </si>
  <si>
    <t>2021年自主就业退役士兵一次性经济补助经费</t>
  </si>
  <si>
    <t>2021年第一批农村综合改革转移支付</t>
  </si>
  <si>
    <t>结算2020年及预拨2021年城乡居民基本养老保险市级
财政补助资金</t>
  </si>
  <si>
    <t>2021年乡镇医护人员岗位补助资金</t>
  </si>
  <si>
    <t>2020年省级外经贸发展专项</t>
  </si>
  <si>
    <t>2021年全省政协系统专项补助经费</t>
  </si>
  <si>
    <t>2021年全省机构编制奖励基金</t>
  </si>
  <si>
    <t>2021年城乡义务教育补助经费预算（第二批）</t>
  </si>
  <si>
    <t>2021年第一批学前教育幼儿资助补助经费</t>
  </si>
  <si>
    <t>2021年第一批普通高中学生资助补助经费</t>
  </si>
  <si>
    <t>2021年纪检监察补助经费</t>
  </si>
  <si>
    <t>第二批社会救助补助资金</t>
  </si>
  <si>
    <t>2021年省预算内基建投资预算资金</t>
  </si>
  <si>
    <t>2021年市级财政衔接推进乡村振兴补助资金（第一批
)</t>
  </si>
  <si>
    <t>2021年中小企业成长工程奖励专项</t>
  </si>
  <si>
    <t>2021年义务兵家庭优待金</t>
  </si>
  <si>
    <t>2021年重大传染病防控中央补助资金</t>
  </si>
  <si>
    <t>2021年计划生育服务财政补助资金</t>
  </si>
  <si>
    <t>红旗示范党组织和五比考核</t>
  </si>
  <si>
    <t>结算2020年和预拨2021年基本生育免费服务补助资金</t>
  </si>
  <si>
    <t>2021年城管执法重心下移改革经费</t>
  </si>
  <si>
    <t>2021年企业结构调整专项省级补助资金</t>
  </si>
  <si>
    <t>2021年重点地区转型发展专项（资源型地区转型发展
方向） 中央基建投资预算</t>
  </si>
  <si>
    <t>中国共产党成立100周年庆祝活动和党史学习教育主题
文化活动经费</t>
  </si>
  <si>
    <t>2021年城乡居民基本养老保险基础养老金提标财政补
助资金</t>
  </si>
  <si>
    <t>2021年第二批农村综合改革转移支付</t>
  </si>
  <si>
    <t>2021年市场监督管理专项经费</t>
  </si>
  <si>
    <t>2020年严重精神障碍患者“ 以奖代补 ”结算补助资金</t>
  </si>
  <si>
    <t>2022年市级财政衔接推进乡村振兴补助资金（第二批
) 预算</t>
  </si>
  <si>
    <r>
      <rPr>
        <sz val="9"/>
        <rFont val="SimSun"/>
        <charset val="134"/>
      </rPr>
      <t>734</t>
    </r>
  </si>
  <si>
    <t>734</t>
  </si>
  <si>
    <t>2020年和2021年度市级外贸出口奖励资金</t>
  </si>
  <si>
    <r>
      <rPr>
        <sz val="9"/>
        <rFont val="SimSun"/>
        <charset val="134"/>
      </rPr>
      <t>220</t>
    </r>
  </si>
  <si>
    <t>220</t>
  </si>
  <si>
    <t>2021年中央中小企业发展专项资金（专精特新企业奖
补）</t>
  </si>
  <si>
    <r>
      <rPr>
        <sz val="9"/>
        <rFont val="SimSun"/>
        <charset val="134"/>
      </rPr>
      <t>118</t>
    </r>
  </si>
  <si>
    <t>118</t>
  </si>
  <si>
    <t>2021年特殊教育专项资金预算</t>
  </si>
  <si>
    <r>
      <rPr>
        <sz val="9"/>
        <rFont val="SimSun"/>
        <charset val="134"/>
      </rPr>
      <t>10</t>
    </r>
  </si>
  <si>
    <t>10</t>
  </si>
  <si>
    <t>2021年乡镇中小学教师乡镇工作补贴资金</t>
  </si>
  <si>
    <r>
      <rPr>
        <sz val="9"/>
        <rFont val="SimSun"/>
        <charset val="134"/>
      </rPr>
      <t>420</t>
    </r>
  </si>
  <si>
    <t>420</t>
  </si>
  <si>
    <t>2021年食品监管补助资金</t>
  </si>
  <si>
    <t>2021年城乡义务教育补助经费预算（第三批）</t>
  </si>
  <si>
    <r>
      <rPr>
        <sz val="9"/>
        <rFont val="SimSun"/>
        <charset val="134"/>
      </rPr>
      <t>45</t>
    </r>
  </si>
  <si>
    <t>45</t>
  </si>
  <si>
    <t>市级农田建设补助资金</t>
  </si>
  <si>
    <r>
      <rPr>
        <sz val="9"/>
        <rFont val="SimSun"/>
        <charset val="134"/>
      </rPr>
      <t>208</t>
    </r>
  </si>
  <si>
    <t>208</t>
  </si>
  <si>
    <t>市级河湖长制补助资金</t>
  </si>
  <si>
    <r>
      <rPr>
        <sz val="9"/>
        <rFont val="SimSun"/>
        <charset val="134"/>
      </rPr>
      <t>110</t>
    </r>
  </si>
  <si>
    <t>110</t>
  </si>
  <si>
    <t>2021年残疾人两项补贴财政补助资金（第四批）</t>
  </si>
  <si>
    <r>
      <rPr>
        <sz val="9"/>
        <rFont val="SimSun"/>
        <charset val="134"/>
      </rPr>
      <t>244</t>
    </r>
  </si>
  <si>
    <t>244</t>
  </si>
  <si>
    <t>2021年市级财政衔接推进乡村振兴补助资金（第三批
)</t>
  </si>
  <si>
    <r>
      <rPr>
        <sz val="9"/>
        <rFont val="SimSun"/>
        <charset val="134"/>
      </rPr>
      <t>50</t>
    </r>
  </si>
  <si>
    <t>50</t>
  </si>
  <si>
    <t>2021年支持学前教育发展补助经费资金预算</t>
  </si>
  <si>
    <t>2021年第二批普通高中学生资助补助经费预算</t>
  </si>
  <si>
    <t>2021年中央农村厕所革命奖补资金</t>
  </si>
  <si>
    <r>
      <rPr>
        <sz val="9"/>
        <rFont val="SimSun"/>
        <charset val="134"/>
      </rPr>
      <t>211</t>
    </r>
  </si>
  <si>
    <t>211</t>
  </si>
  <si>
    <t>2021年扶持优势文化旅游产业发展（宣传文化事业）
专项资金（第二批）</t>
  </si>
  <si>
    <t>鄂州市能耗在线监测系统奖补资金</t>
  </si>
  <si>
    <r>
      <rPr>
        <sz val="9"/>
        <rFont val="SimSun"/>
        <charset val="134"/>
      </rPr>
      <t>40</t>
    </r>
  </si>
  <si>
    <t>40</t>
  </si>
  <si>
    <t>2021年乡镇干部特殊岗位补助经费</t>
  </si>
  <si>
    <r>
      <rPr>
        <sz val="9"/>
        <rFont val="SimSun"/>
        <charset val="134"/>
      </rPr>
      <t>52</t>
    </r>
  </si>
  <si>
    <t>52</t>
  </si>
  <si>
    <t>2021年高龄津贴财政补助资金（第二批）</t>
  </si>
  <si>
    <r>
      <rPr>
        <sz val="9"/>
        <rFont val="SimSun"/>
        <charset val="134"/>
      </rPr>
      <t>181</t>
    </r>
  </si>
  <si>
    <t>181</t>
  </si>
  <si>
    <t>2021年涉农产业补助资金</t>
  </si>
  <si>
    <r>
      <rPr>
        <sz val="9"/>
        <rFont val="SimSun"/>
        <charset val="134"/>
      </rPr>
      <t>32</t>
    </r>
  </si>
  <si>
    <t>32</t>
  </si>
  <si>
    <t>2021年基层共青团工作经费</t>
  </si>
  <si>
    <t>2021年市级传统产业改造省级专项资金</t>
  </si>
  <si>
    <r>
      <rPr>
        <sz val="9"/>
        <rFont val="SimSun"/>
        <charset val="134"/>
      </rPr>
      <t>603</t>
    </r>
  </si>
  <si>
    <t>603</t>
  </si>
  <si>
    <t>2021年中央外贸发展专项资金</t>
  </si>
  <si>
    <t>2021年省级“扫黄打非 ”专项资金</t>
  </si>
  <si>
    <t>2021年预算管理一体化工作经费</t>
  </si>
  <si>
    <r>
      <rPr>
        <sz val="9"/>
        <rFont val="SimSun"/>
        <charset val="134"/>
      </rPr>
      <t>70</t>
    </r>
  </si>
  <si>
    <t>70</t>
  </si>
  <si>
    <t>2020年度惠农补贴工作经费</t>
  </si>
  <si>
    <r>
      <rPr>
        <sz val="9"/>
        <rFont val="SimSun"/>
        <charset val="134"/>
      </rPr>
      <t>30</t>
    </r>
  </si>
  <si>
    <t>30</t>
  </si>
  <si>
    <t>2021年扶持优势文化旅游产业发展（宣传文化事业）
专项资金（第三批）</t>
  </si>
  <si>
    <t>2021年乡镇春节慰问资金</t>
  </si>
  <si>
    <t>2021年乡镇财政监管能力建设资金</t>
  </si>
  <si>
    <t>2021年保障性安居工程（第一批） 中央基建投资预算</t>
  </si>
  <si>
    <t>专项债务限额和余额情况表</t>
  </si>
  <si>
    <t>单位名称</t>
  </si>
  <si>
    <t>专项债务
限额(预算数)</t>
  </si>
  <si>
    <t>专项债务
余额</t>
  </si>
  <si>
    <t xml:space="preserve">2021年鄂城区政府一般债务限额余额表  </t>
  </si>
  <si>
    <t>表七</t>
  </si>
  <si>
    <t>地区</t>
  </si>
  <si>
    <t>限额</t>
  </si>
  <si>
    <t>余额</t>
  </si>
  <si>
    <t>2021年鄂城区政府性基金收入情况表</t>
  </si>
  <si>
    <t>表八</t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</si>
  <si>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</si>
  <si>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</si>
  <si>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</si>
  <si>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</si>
  <si>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三、国家电影事业发展专项资金收入</t>
  </si>
  <si>
    <t>六、城市公用事业附加收入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</si>
  <si>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</si>
  <si>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</si>
  <si>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</si>
  <si>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</si>
  <si>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</si>
  <si>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</si>
  <si>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</si>
  <si>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</si>
  <si>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</si>
  <si>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</si>
  <si>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</si>
  <si>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</si>
  <si>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九、城市基础设施配套费收入</t>
  </si>
  <si>
    <t>十、小型水库移民扶助基金收入</t>
  </si>
  <si>
    <t>十一、国家重大水利工程建设基金收入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</si>
  <si>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</si>
  <si>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</si>
  <si>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</si>
  <si>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十二、车辆通行费</t>
  </si>
  <si>
    <t>十三、污水处理费收入</t>
  </si>
  <si>
    <t>十四、彩票发行机构和彩票销售机构的业务费用</t>
  </si>
  <si>
    <t>十八、其他政府性基金收入</t>
  </si>
  <si>
    <t>十九、彩票发行机构和彩票销售机构的业务费用</t>
  </si>
  <si>
    <t>十五、其他政府性基金收入</t>
  </si>
  <si>
    <t>十六、债务收入</t>
  </si>
  <si>
    <t>　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</si>
  <si>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</si>
  <si>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2021年鄂城区本级政府性基金收入情况表</t>
  </si>
  <si>
    <t>表九</t>
  </si>
  <si>
    <r>
      <rPr>
        <b/>
        <sz val="11"/>
        <rFont val="宋体"/>
        <charset val="134"/>
      </rPr>
      <t xml:space="preserve">项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目</t>
    </r>
  </si>
  <si>
    <t>收入合计</t>
  </si>
  <si>
    <t>转移性收入</t>
  </si>
  <si>
    <t xml:space="preserve">    政府性基金转移收入</t>
  </si>
  <si>
    <t xml:space="preserve">    上年结转收入</t>
  </si>
  <si>
    <t xml:space="preserve">    调入资金</t>
  </si>
  <si>
    <t>债务收入</t>
  </si>
  <si>
    <t xml:space="preserve">      …</t>
  </si>
  <si>
    <r>
      <rPr>
        <sz val="10"/>
        <rFont val="宋体"/>
        <charset val="134"/>
      </rPr>
      <t xml:space="preserve">收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总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</t>
    </r>
  </si>
  <si>
    <t>2021年鄂城区政府性基金支出情况表</t>
  </si>
  <si>
    <t>表十</t>
  </si>
  <si>
    <t>项   目</t>
  </si>
  <si>
    <r>
      <rPr>
        <sz val="12"/>
        <rFont val="宋体"/>
        <charset val="134"/>
      </rPr>
      <t>国库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月底数据</t>
    </r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</si>
  <si>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月份数据</t>
    </r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</si>
  <si>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</si>
  <si>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</si>
  <si>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</si>
  <si>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</si>
  <si>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</si>
  <si>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</si>
  <si>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</si>
  <si>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</si>
  <si>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</si>
  <si>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</si>
  <si>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十一、债务发行费支出</t>
  </si>
  <si>
    <t>十二、抗疫特别国债安排的支出</t>
  </si>
  <si>
    <t>2021年本级政府性基金支出情况表</t>
  </si>
  <si>
    <t>表十一</t>
  </si>
  <si>
    <t>政府性基金预算支出合计</t>
  </si>
  <si>
    <t>空</t>
  </si>
  <si>
    <t xml:space="preserve">    大中型水库移民后期扶持基金支出</t>
  </si>
  <si>
    <t xml:space="preserve">      基础设施建设和经济发展</t>
  </si>
  <si>
    <t xml:space="preserve">    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</si>
  <si>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</si>
  <si>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</si>
  <si>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</si>
  <si>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</si>
  <si>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</si>
  <si>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棚户区改造支出</t>
  </si>
  <si>
    <t xml:space="preserve">      其他国有土地使用权出让收入安排的支出</t>
  </si>
  <si>
    <t xml:space="preserve">    城市基础设施配套费安排的支出</t>
  </si>
  <si>
    <t xml:space="preserve">      其他城市基础设施配套费安排的支出</t>
  </si>
  <si>
    <t xml:space="preserve">    大中型水库库区基金安排的支出</t>
  </si>
  <si>
    <t xml:space="preserve">    彩票公益金安排的支出</t>
  </si>
  <si>
    <t xml:space="preserve">      用于社会福利的彩票公益金支出</t>
  </si>
  <si>
    <t xml:space="preserve">      用于残疾人事业的彩票公益金支出</t>
  </si>
  <si>
    <t xml:space="preserve">    地方政府专项债务付息支出</t>
  </si>
  <si>
    <t xml:space="preserve">      其他政府性基金债务付息支出</t>
  </si>
  <si>
    <t xml:space="preserve">    地方政府专项债务发行费用支出</t>
  </si>
  <si>
    <t xml:space="preserve">      其他政府性基金债务发行费用支出</t>
  </si>
  <si>
    <t xml:space="preserve">2021年鄂城区本级政府性基金专项转移支付情况表 </t>
  </si>
  <si>
    <t>表十二                                                                    单位：万元</t>
  </si>
  <si>
    <t>城乡社区</t>
  </si>
  <si>
    <t xml:space="preserve">政府性基金专项转移支付分地区、分项目决算表 </t>
  </si>
  <si>
    <t>合计（万元）</t>
  </si>
  <si>
    <t>一、收入总计</t>
  </si>
  <si>
    <t xml:space="preserve">   （一）本年本级收入合计</t>
  </si>
  <si>
    <t>（二）政府性基金转移支付收入</t>
  </si>
  <si>
    <t>鄂城区政府性基金转移支付资金</t>
  </si>
  <si>
    <t>机场高速公路项目征地补偿费</t>
  </si>
  <si>
    <t>鄂城区工业用地土地出让金</t>
  </si>
  <si>
    <t xml:space="preserve">     市自然资源和规划局鄂城分局工作经费</t>
  </si>
  <si>
    <t>2020年省级大中型水库库区基金</t>
  </si>
  <si>
    <t>退付鄂城区G[2011]112号1宗闲置用地土地出让</t>
  </si>
  <si>
    <t>2020年福彩公益金项目补助资金</t>
  </si>
  <si>
    <t>吴都社区等10个城市社区党员群众美服务中心建</t>
  </si>
  <si>
    <t>2021年中央水库移民扶持基金</t>
  </si>
  <si>
    <t>鄂城区樊口街办被征地农民养老险补偿资金</t>
  </si>
  <si>
    <t>2021年城乡社会工作服务项目补助资金</t>
  </si>
  <si>
    <t xml:space="preserve"> 鄂城区樊口街办雷山脚下避险危房被征收户过
渡安置费</t>
  </si>
  <si>
    <t xml:space="preserve"> 鄂城区莲花经联社四分社失地农民安置地块拆
迁安置资金</t>
  </si>
  <si>
    <t>市级公益性社会组织孵化基地共益园项目建设资</t>
  </si>
  <si>
    <t>鄂城区凤凰街办莲花村2010年11批次1号地块前</t>
  </si>
  <si>
    <t>鄂城区凤凰街办2019年17批次 1号地块前期垫付</t>
  </si>
  <si>
    <t>鄂城区凤凰街办司徒村翰林苑城中村改造项目土</t>
  </si>
  <si>
    <t>2021年精神障碍社区康复中心运营补助资金</t>
  </si>
  <si>
    <t>2014-2019年东佛路建设的土地租金</t>
  </si>
  <si>
    <t>2021年残疾人事业发展省级补助资金</t>
  </si>
  <si>
    <t>营商环境优化提升服务经费</t>
  </si>
  <si>
    <t>全国文明城市复检项目资金（第一批）</t>
  </si>
  <si>
    <t>190</t>
  </si>
  <si>
    <t>2021年养老服务体系建设补助资金（第二批）</t>
  </si>
  <si>
    <t>280</t>
  </si>
  <si>
    <t>252</t>
  </si>
  <si>
    <t>2021年儿童福利事业单位福彩公益金</t>
  </si>
  <si>
    <t>33</t>
  </si>
  <si>
    <t>2021年鄂城区国有资本经营收入情况表</t>
  </si>
  <si>
    <t>表十四</t>
  </si>
  <si>
    <t>项    目</t>
  </si>
  <si>
    <t>一、利润收入</t>
  </si>
  <si>
    <t>0</t>
  </si>
  <si>
    <t>电力企业利润收入</t>
  </si>
  <si>
    <t>运输企业利润收入</t>
  </si>
  <si>
    <t>机械企业利润收入</t>
  </si>
  <si>
    <t>…</t>
  </si>
  <si>
    <t>二、股利、股息收入</t>
  </si>
  <si>
    <t>国有控股公司股利、股息收入</t>
  </si>
  <si>
    <t>国有参股公司股利、股息收入</t>
  </si>
  <si>
    <t>金融企业公司股利、股息收入</t>
  </si>
  <si>
    <t>三、产权转让收入</t>
  </si>
  <si>
    <t>国有股权、股份转让收入</t>
  </si>
  <si>
    <t>国有独资企业产权转让收入</t>
  </si>
  <si>
    <t>金融企业产权转让收入</t>
  </si>
  <si>
    <t>四、清算收入</t>
  </si>
  <si>
    <t xml:space="preserve">    其他国有资本经营预算企业清算收入</t>
  </si>
  <si>
    <t>五、其他国有资本经营收入</t>
  </si>
  <si>
    <t>360</t>
  </si>
  <si>
    <t>148</t>
  </si>
  <si>
    <t>41.11%</t>
  </si>
  <si>
    <t xml:space="preserve">  国有企业退休人员社会化管理补助支出</t>
  </si>
  <si>
    <t xml:space="preserve"> 国 有 资 本 经 营 收 入</t>
  </si>
  <si>
    <t>上 年 结 转 收 入</t>
  </si>
  <si>
    <t>收 入 总 计</t>
  </si>
  <si>
    <t>2021年本级国有资本经营收入情况表</t>
  </si>
  <si>
    <t>表十五</t>
  </si>
  <si>
    <t>占调整预算数%</t>
  </si>
  <si>
    <t>本 级 国 有 资 本 经 营 收 入</t>
  </si>
  <si>
    <t>收 入 合 计</t>
  </si>
  <si>
    <t>100</t>
  </si>
  <si>
    <t xml:space="preserve">    国有资本经营预算转移支付收入</t>
  </si>
  <si>
    <t>收  入  总  计</t>
  </si>
  <si>
    <t>2021年鄂城区国有资本经营支出情况表</t>
  </si>
  <si>
    <t>表十六</t>
  </si>
  <si>
    <t>一、社会保障和就业支出</t>
  </si>
  <si>
    <t>二、国有资本经营预算支出</t>
  </si>
  <si>
    <t xml:space="preserve">    解决历史遗留问题及改革成本支出</t>
  </si>
  <si>
    <t xml:space="preserve">      国有企业退休人员社会化管理补助支出</t>
  </si>
  <si>
    <t>三、转移性支出</t>
  </si>
  <si>
    <t xml:space="preserve">    调出资金</t>
  </si>
  <si>
    <t>国 有 资 本 经 营 支 出</t>
  </si>
  <si>
    <t xml:space="preserve">结 转 下 年 </t>
  </si>
  <si>
    <t>2021年鄂城区本级国有资本经营支出情况表</t>
  </si>
  <si>
    <t>表十七</t>
  </si>
  <si>
    <t>国有资本经营预算支出合计</t>
  </si>
  <si>
    <t xml:space="preserve">  国有资本经营预算支出</t>
  </si>
  <si>
    <t>2021年鄂城区本级国有资本经营专项转移支付情况表</t>
  </si>
  <si>
    <t>表十八                                                                   单位：万元</t>
  </si>
  <si>
    <t>国有企业职教幼教退休补助资金</t>
  </si>
  <si>
    <t>三供一业分离移交补助资金</t>
  </si>
  <si>
    <t>鄂城区无相关数据。</t>
  </si>
  <si>
    <t>2021年本级社会保障基金收入情况表</t>
  </si>
  <si>
    <t>表二十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</si>
  <si>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</si>
  <si>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</si>
  <si>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</si>
  <si>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</si>
  <si>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>二、机关事业单位基本养老保险基金收入</t>
  </si>
  <si>
    <t>三、失业保险基金收入</t>
  </si>
  <si>
    <t>本级社会保险基金收入合计</t>
  </si>
  <si>
    <t xml:space="preserve">2021年鄂城区社会保障基金收入情况表 </t>
  </si>
  <si>
    <t>表十九</t>
  </si>
  <si>
    <r>
      <rPr>
        <sz val="10"/>
        <rFont val="宋体"/>
        <charset val="134"/>
      </rPr>
      <t>二、机关事业单位基本养老保险基金</t>
    </r>
    <r>
      <rPr>
        <sz val="10"/>
        <color indexed="8"/>
        <rFont val="宋体"/>
        <charset val="134"/>
      </rPr>
      <t>收入</t>
    </r>
  </si>
  <si>
    <r>
      <rPr>
        <sz val="10"/>
        <rFont val="宋体"/>
        <charset val="134"/>
      </rPr>
      <t>三、城乡居民基本养老保险基金</t>
    </r>
    <r>
      <rPr>
        <sz val="10"/>
        <color indexed="8"/>
        <rFont val="宋体"/>
        <charset val="134"/>
      </rPr>
      <t>收入</t>
    </r>
  </si>
  <si>
    <t>四、城镇职工基本医疗保险基金收入</t>
  </si>
  <si>
    <r>
      <rPr>
        <sz val="10"/>
        <rFont val="宋体"/>
        <charset val="134"/>
      </rPr>
      <t>五、城乡居民基本医疗保险基金</t>
    </r>
    <r>
      <rPr>
        <sz val="10"/>
        <color indexed="8"/>
        <rFont val="宋体"/>
        <charset val="134"/>
      </rPr>
      <t>收入</t>
    </r>
  </si>
  <si>
    <t>六、失业保险基金收入</t>
  </si>
  <si>
    <t>七、工伤保险基金收入</t>
  </si>
  <si>
    <r>
      <rPr>
        <sz val="10"/>
        <rFont val="宋体"/>
        <charset val="134"/>
      </rPr>
      <t>八、生育保险基金</t>
    </r>
    <r>
      <rPr>
        <sz val="10"/>
        <color indexed="8"/>
        <rFont val="宋体"/>
        <charset val="134"/>
      </rPr>
      <t>收入</t>
    </r>
  </si>
  <si>
    <t>社会保险基金收入合计</t>
  </si>
  <si>
    <t>2021年鄂城区社会保障基金支出情况表</t>
  </si>
  <si>
    <t>表二十一</t>
  </si>
  <si>
    <t>项　目</t>
  </si>
  <si>
    <t>一、企业职工基本养老保险基金支出</t>
  </si>
  <si>
    <t>　　其中：基本养老金支出</t>
  </si>
  <si>
    <t>二、机关事业单位基本养老保险基金支出</t>
  </si>
  <si>
    <r>
      <rPr>
        <sz val="10"/>
        <rFont val="宋体"/>
        <charset val="134"/>
      </rPr>
      <t>三、城乡居民基本养老保险基金</t>
    </r>
    <r>
      <rPr>
        <sz val="10"/>
        <color indexed="8"/>
        <rFont val="宋体"/>
        <charset val="134"/>
      </rPr>
      <t>支出</t>
    </r>
  </si>
  <si>
    <t>四、城镇职工基本医疗保险基金支出</t>
  </si>
  <si>
    <t>　　其中：基本医疗保险待遇支出</t>
  </si>
  <si>
    <r>
      <rPr>
        <sz val="10"/>
        <rFont val="宋体"/>
        <charset val="134"/>
      </rPr>
      <t>五、城乡居民基本医疗保险基金</t>
    </r>
    <r>
      <rPr>
        <sz val="10"/>
        <color indexed="8"/>
        <rFont val="宋体"/>
        <charset val="134"/>
      </rPr>
      <t>支出</t>
    </r>
  </si>
  <si>
    <t>六、失业保险基金支出</t>
  </si>
  <si>
    <t>　　其中：失业保险金支出</t>
  </si>
  <si>
    <t>七、工伤保险基金支出</t>
  </si>
  <si>
    <t>　　其中：工伤保险待遇支出</t>
  </si>
  <si>
    <r>
      <rPr>
        <sz val="10"/>
        <rFont val="宋体"/>
        <charset val="134"/>
      </rPr>
      <t>八、生育保险基金</t>
    </r>
    <r>
      <rPr>
        <sz val="10"/>
        <color indexed="8"/>
        <rFont val="宋体"/>
        <charset val="134"/>
      </rPr>
      <t>支出</t>
    </r>
  </si>
  <si>
    <t>　　其中：生育保险待遇支出</t>
  </si>
  <si>
    <t>社会保险基金支出合计</t>
  </si>
  <si>
    <t>　　其中：社会保险待遇支出</t>
  </si>
  <si>
    <t>2021年本级社会保障基金支出情况表</t>
  </si>
  <si>
    <t>表二十二</t>
  </si>
  <si>
    <t>职工基本医疗保险(含生育保险)基金收支决算表</t>
  </si>
  <si>
    <r>
      <rPr>
        <b/>
        <sz val="10"/>
        <color indexed="8"/>
        <rFont val="Times New Roman"/>
        <charset val="0"/>
      </rPr>
      <t>项</t>
    </r>
    <r>
      <rPr>
        <b/>
        <sz val="10"/>
        <color indexed="8"/>
        <rFont val="Times New Roman"/>
        <charset val="0"/>
      </rPr>
      <t xml:space="preserve">        </t>
    </r>
    <r>
      <rPr>
        <b/>
        <sz val="10"/>
        <color indexed="8"/>
        <rFont val="宋体"/>
        <charset val="134"/>
      </rPr>
      <t>目</t>
    </r>
  </si>
  <si>
    <t>小计</t>
  </si>
  <si>
    <t>基本医疗保险统筹基金(含单建统筹）</t>
  </si>
  <si>
    <t>基本医疗保险
个人账户基金</t>
  </si>
  <si>
    <t>一、基本医疗保险费收入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</si>
  <si>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其中：单位缴费</t>
    </r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</si>
  <si>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个人缴费</t>
    </r>
  </si>
  <si>
    <t>二、财政补贴收入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</si>
  <si>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其中：对医保基金负担新冠病毒疫苗及接种费用的补助</t>
    </r>
  </si>
  <si>
    <t>三、利息收入</t>
  </si>
  <si>
    <t>四、转移收入</t>
  </si>
  <si>
    <t>五、其他收入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</si>
  <si>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其中：滞纳金</t>
    </r>
  </si>
  <si>
    <t>六、本年收入小计</t>
  </si>
  <si>
    <t>七、上级补助收入</t>
  </si>
  <si>
    <t>八、下级上解收入</t>
  </si>
  <si>
    <t>九、本年收入合计</t>
  </si>
  <si>
    <t>十、上年结余</t>
  </si>
  <si>
    <r>
      <rPr>
        <sz val="10"/>
        <color indexed="8"/>
        <rFont val="Times New Roman"/>
        <charset val="0"/>
      </rPr>
      <t>总</t>
    </r>
    <r>
      <rPr>
        <sz val="10"/>
        <color indexed="8"/>
        <rFont val="Times New Roman"/>
        <charset val="0"/>
      </rPr>
      <t xml:space="preserve">        </t>
    </r>
    <r>
      <rPr>
        <sz val="10"/>
        <color indexed="8"/>
        <rFont val="宋体"/>
        <charset val="134"/>
      </rPr>
      <t>计</t>
    </r>
  </si>
  <si>
    <t>一、基本医疗保险待遇支出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</si>
  <si>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</t>
    </r>
    <r>
      <rPr>
        <sz val="10"/>
        <color indexed="8"/>
        <rFont val="Times New Roman"/>
        <charset val="0"/>
      </rPr>
      <t xml:space="preserve">: </t>
    </r>
    <r>
      <rPr>
        <sz val="10"/>
        <color indexed="8"/>
        <rFont val="宋体"/>
        <charset val="134"/>
      </rPr>
      <t>住院费用支出</t>
    </r>
  </si>
  <si>
    <r>
      <rPr>
        <sz val="10"/>
        <color indexed="8"/>
        <rFont val="Times New Roman"/>
        <charset val="0"/>
      </rPr>
      <t>　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134"/>
      </rPr>
      <t>　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　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门诊费用支出</t>
    </r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</si>
  <si>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生育医疗费用支出</t>
    </r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</si>
  <si>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生育津贴支出</t>
    </r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</si>
  <si>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</si>
  <si>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</si>
  <si>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</si>
  <si>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</si>
  <si>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</si>
  <si>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</si>
  <si>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</si>
  <si>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</si>
  <si>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城乡居民基本医疗保险基金收支决算表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</si>
  <si>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其中：集体扶持收入</t>
    </r>
  </si>
  <si>
    <t xml:space="preserve">    其中：住院费用支出</t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</si>
  <si>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城乡医疗救助资助收入</t>
    </r>
  </si>
  <si>
    <t xml:space="preserve">          门诊费用支出</t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</si>
  <si>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财政为困难人员代缴收入</t>
    </r>
  </si>
  <si>
    <t>二、大病保险支出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</si>
  <si>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其中：按规定标准补助收入</t>
    </r>
  </si>
  <si>
    <r>
      <rPr>
        <sz val="10"/>
        <color indexed="8"/>
        <rFont val="Times New Roman"/>
        <charset val="0"/>
      </rPr>
      <t xml:space="preserve">           </t>
    </r>
    <r>
      <rPr>
        <sz val="10"/>
        <color indexed="8"/>
        <rFont val="宋体"/>
        <charset val="134"/>
      </rPr>
      <t>对医保基金负担新冠病毒疫苗及接种费用的补助</t>
    </r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</si>
  <si>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</si>
  <si>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</si>
  <si>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</si>
  <si>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</si>
  <si>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</si>
  <si>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</si>
  <si>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总        计</t>
  </si>
  <si>
    <t>失业保险基金收支决算表</t>
  </si>
  <si>
    <t>决算表</t>
  </si>
  <si>
    <t>一、失业保险费收入</t>
  </si>
  <si>
    <t>一、失业保险待遇支出</t>
  </si>
  <si>
    <t>二、基本医疗保险支出</t>
  </si>
  <si>
    <t>三、失业保险预防费用支出</t>
  </si>
  <si>
    <t>四、失业保障支出（试点）</t>
  </si>
  <si>
    <t>五、其他支出</t>
  </si>
  <si>
    <t>六、本年支出小计</t>
  </si>
  <si>
    <t>七、补助下级支出</t>
  </si>
  <si>
    <t>八、上解上级支出</t>
  </si>
  <si>
    <t>九、本年支出合计</t>
  </si>
  <si>
    <t>十、本年收支结余</t>
  </si>
  <si>
    <t>十一、年末滚存结余</t>
  </si>
  <si>
    <t>工伤保险基金收支决算表</t>
  </si>
  <si>
    <t>一、工伤保险费收入</t>
  </si>
  <si>
    <t>一、工伤保险待遇支出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</si>
  <si>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其中：工伤保险费</t>
    </r>
    <r>
      <rPr>
        <sz val="10"/>
        <color indexed="8"/>
        <rFont val="Times New Roman"/>
        <charset val="0"/>
      </rPr>
      <t>-</t>
    </r>
    <r>
      <rPr>
        <sz val="10"/>
        <color indexed="8"/>
        <rFont val="宋体"/>
        <charset val="134"/>
      </rPr>
      <t>公务员工伤保险费收入</t>
    </r>
  </si>
  <si>
    <t>二、劳动能力鉴定支出</t>
  </si>
  <si>
    <t>二、职业伤害保障费收入（试点）</t>
  </si>
  <si>
    <t>三、工伤保险预防费用支出</t>
  </si>
  <si>
    <t>三、财政补贴收入</t>
  </si>
  <si>
    <t>四、职业伤害保障支出（试点）</t>
  </si>
  <si>
    <t>四、利息收入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</si>
  <si>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其中：职业伤害保障待遇支出（试点）</t>
    </r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</si>
  <si>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职业伤害保障劳动能力鉴定费（试点）</t>
    </r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</si>
  <si>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职业伤害保障委托承办费用支出（试点）</t>
    </r>
  </si>
  <si>
    <t>均在市级反应</t>
  </si>
  <si>
    <t>城乡居民基本养老保险基金收支决算表</t>
  </si>
  <si>
    <t>一、个人缴费收入</t>
  </si>
  <si>
    <t>一、基础养老金支出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</si>
  <si>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其中：财政为困难人员代缴收入</t>
    </r>
  </si>
  <si>
    <t>二、个人账户养老金支出</t>
  </si>
  <si>
    <t>三、丧葬补助金支出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</si>
  <si>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其中：财政对基础养老金的补贴</t>
    </r>
  </si>
  <si>
    <t>四、转移支出</t>
  </si>
  <si>
    <r>
      <rPr>
        <sz val="10"/>
        <color indexed="8"/>
        <rFont val="Times New Roman"/>
        <charset val="0"/>
      </rPr>
      <t xml:space="preserve">          </t>
    </r>
    <r>
      <rPr>
        <sz val="10"/>
        <color indexed="8"/>
        <rFont val="宋体"/>
        <charset val="134"/>
      </rPr>
      <t>财政对个人缴费的补贴</t>
    </r>
  </si>
  <si>
    <t>三、集体补助收入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</si>
  <si>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</si>
  <si>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</si>
  <si>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</si>
  <si>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</si>
  <si>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</si>
  <si>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</si>
  <si>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</si>
  <si>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</si>
  <si>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机关事业单位基本养老保险基金决算表</t>
  </si>
  <si>
    <t>一、基本养老保险费收入</t>
  </si>
  <si>
    <t>一、基本养老金支出</t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</si>
  <si>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其中：当期征缴收入</t>
    </r>
  </si>
  <si>
    <r>
      <rPr>
        <sz val="10"/>
        <color indexed="8"/>
        <rFont val="Times New Roman"/>
        <charset val="0"/>
      </rPr>
      <t xml:space="preserve">    </t>
    </r>
    <r>
      <rPr>
        <sz val="10"/>
        <color indexed="8"/>
        <rFont val="宋体"/>
        <charset val="134"/>
      </rPr>
      <t>其中：地方财政补贴</t>
    </r>
  </si>
  <si>
    <t>2021年鄂城区财政收入情况表</t>
  </si>
  <si>
    <t>表二十三</t>
  </si>
  <si>
    <t>一、一般公共预算收入</t>
  </si>
  <si>
    <t xml:space="preserve">    其中：本级收入</t>
  </si>
  <si>
    <t>二、政府性基金收入</t>
  </si>
  <si>
    <t>三、国有资本经营收入</t>
  </si>
  <si>
    <t xml:space="preserve">    收  入  合  计</t>
  </si>
  <si>
    <t xml:space="preserve">        其中：本级收入</t>
  </si>
  <si>
    <t>2021年鄂城区财政支出情况表</t>
  </si>
  <si>
    <t>表二十四</t>
  </si>
  <si>
    <t xml:space="preserve">  占预计完成%</t>
  </si>
  <si>
    <t>一、一般公共预算支出</t>
  </si>
  <si>
    <t>202000</t>
  </si>
  <si>
    <t xml:space="preserve">    其中：本级支出</t>
  </si>
  <si>
    <t>128990</t>
  </si>
  <si>
    <t>二、政府性基金支出</t>
  </si>
  <si>
    <t>15000</t>
  </si>
  <si>
    <t>三、国有资本经营支出</t>
  </si>
  <si>
    <t xml:space="preserve">    支  出  合  计</t>
  </si>
  <si>
    <t xml:space="preserve">      其中：本级支出</t>
  </si>
  <si>
    <t>地方政府债券还本、付息决算表</t>
  </si>
  <si>
    <r>
      <rPr>
        <b/>
        <sz val="11"/>
        <rFont val="SimSun"/>
        <charset val="134"/>
      </rPr>
      <t>合</t>
    </r>
    <r>
      <rPr>
        <b/>
        <sz val="11"/>
        <rFont val="Times New Roman"/>
        <charset val="0"/>
      </rPr>
      <t xml:space="preserve">  </t>
    </r>
    <r>
      <rPr>
        <b/>
        <sz val="11"/>
        <rFont val="SimSun"/>
        <charset val="134"/>
      </rPr>
      <t>计</t>
    </r>
  </si>
  <si>
    <t>一、还本决算数</t>
  </si>
  <si>
    <r>
      <rPr>
        <sz val="11"/>
        <rFont val="SimSun"/>
        <charset val="134"/>
      </rPr>
      <t>（一）一般债券</t>
    </r>
  </si>
  <si>
    <r>
      <rPr>
        <sz val="11"/>
        <rFont val="Times New Roman"/>
        <charset val="0"/>
      </rPr>
      <t xml:space="preserve">   </t>
    </r>
    <r>
      <rPr>
        <sz val="11"/>
        <rFont val="SimSun"/>
        <charset val="134"/>
      </rPr>
      <t>其中：再融资</t>
    </r>
  </si>
  <si>
    <r>
      <rPr>
        <sz val="11"/>
        <rFont val="Times New Roman"/>
        <charset val="0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0"/>
      </rPr>
      <t xml:space="preserve"> </t>
    </r>
  </si>
  <si>
    <r>
      <rPr>
        <sz val="11"/>
        <rFont val="SimSun"/>
        <charset val="134"/>
      </rPr>
      <t>（二）专项债券</t>
    </r>
  </si>
  <si>
    <r>
      <rPr>
        <sz val="11"/>
        <rFont val="Times New Roman"/>
        <charset val="0"/>
      </rPr>
      <t xml:space="preserve">      </t>
    </r>
    <r>
      <rPr>
        <sz val="11"/>
        <rFont val="SimSun"/>
        <charset val="134"/>
      </rPr>
      <t>财政预算安排</t>
    </r>
  </si>
  <si>
    <t>二、付息决算数</t>
  </si>
  <si>
    <t>三、发行登记费决算数</t>
  </si>
  <si>
    <t>地方政府债券转贷情况表</t>
  </si>
  <si>
    <r>
      <rPr>
        <sz val="11"/>
        <rFont val="SimSun"/>
        <charset val="134"/>
      </rPr>
      <t>单位：万元</t>
    </r>
  </si>
  <si>
    <t>债券名称</t>
  </si>
  <si>
    <t>债券编码</t>
  </si>
  <si>
    <t>债券类型</t>
  </si>
  <si>
    <t>转贷全市
债券额度</t>
  </si>
  <si>
    <t>转贷区本级
债券额度</t>
  </si>
  <si>
    <t>发行时间（年/月/日）</t>
  </si>
  <si>
    <t>债券
利率(%)</t>
  </si>
  <si>
    <t>债券
期限</t>
  </si>
  <si>
    <r>
      <rPr>
        <b/>
        <sz val="12"/>
        <rFont val="SimSun"/>
        <charset val="134"/>
      </rPr>
      <t>一、新增债券</t>
    </r>
  </si>
  <si>
    <r>
      <rPr>
        <b/>
        <sz val="12"/>
        <rFont val="Times New Roman"/>
        <charset val="0"/>
      </rPr>
      <t>1.</t>
    </r>
    <r>
      <rPr>
        <b/>
        <sz val="12"/>
        <rFont val="SimSun"/>
        <charset val="134"/>
      </rPr>
      <t>一般债券</t>
    </r>
  </si>
  <si>
    <t>新增</t>
  </si>
  <si>
    <r>
      <rPr>
        <b/>
        <sz val="10"/>
        <rFont val="Times New Roman"/>
        <charset val="0"/>
      </rPr>
      <t>7</t>
    </r>
    <r>
      <rPr>
        <b/>
        <sz val="10"/>
        <rFont val="宋体"/>
        <charset val="0"/>
      </rPr>
      <t>年</t>
    </r>
  </si>
  <si>
    <r>
      <rPr>
        <b/>
        <sz val="12"/>
        <rFont val="Times New Roman"/>
        <charset val="0"/>
      </rPr>
      <t>2.</t>
    </r>
    <r>
      <rPr>
        <b/>
        <sz val="12"/>
        <rFont val="SimSun"/>
        <charset val="134"/>
      </rPr>
      <t>专项债券</t>
    </r>
  </si>
  <si>
    <r>
      <rPr>
        <b/>
        <sz val="10"/>
        <rFont val="Times New Roman"/>
        <charset val="0"/>
      </rPr>
      <t>15</t>
    </r>
    <r>
      <rPr>
        <b/>
        <sz val="10"/>
        <rFont val="宋体"/>
        <charset val="0"/>
      </rPr>
      <t>年</t>
    </r>
  </si>
  <si>
    <r>
      <rPr>
        <b/>
        <sz val="12"/>
        <rFont val="SimSun"/>
        <charset val="134"/>
      </rPr>
      <t>二、再融资债券</t>
    </r>
  </si>
  <si>
    <t xml:space="preserve">2021年鄂城区本级政府债务限额余额表    </t>
  </si>
  <si>
    <t>表二十五</t>
  </si>
  <si>
    <t>类型</t>
  </si>
  <si>
    <t>一般债</t>
  </si>
  <si>
    <t>专项债</t>
  </si>
  <si>
    <t xml:space="preserve">2021年鄂城区政府债务发行、还本付息余额表    </t>
  </si>
  <si>
    <t>表二十六</t>
  </si>
  <si>
    <t>发行额</t>
  </si>
  <si>
    <t>付息额</t>
  </si>
  <si>
    <t xml:space="preserve">2021年鄂城区政府债券资金使用安排余额表    </t>
  </si>
  <si>
    <t>表二十七</t>
  </si>
  <si>
    <t>使用额度</t>
  </si>
  <si>
    <t>2021年鄂城区本级“三公”经费支出情况表</t>
  </si>
  <si>
    <t>表二十八</t>
  </si>
  <si>
    <t xml:space="preserve"> “三公”经费支出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</si>
  <si>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</si>
  <si>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</si>
  <si>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</si>
  <si>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 xml:space="preserve">                  公务用车运行维护费</t>
  </si>
  <si>
    <t xml:space="preserve">            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</si>
</sst>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_(&quot;$&quot;* #,##0.00_);_(&quot;$&quot;* \(#,##0.00\);_(&quot;$&quot;* &quot;-&quot;??_);_(@_)"/>
    <numFmt numFmtId="178" formatCode="#,##0;\-#,##0;&quot;-&quot;"/>
    <numFmt numFmtId="179" formatCode="_-&quot;$&quot;* #,##0_-;\-&quot;$&quot;* #,##0_-;_-&quot;$&quot;* &quot;-&quot;_-;_-@_-"/>
    <numFmt numFmtId="180" formatCode="#,##0;\(#,##0\)"/>
    <numFmt numFmtId="181" formatCode="\$#,##0.00;\(\$#,##0.00\)"/>
    <numFmt numFmtId="182" formatCode="\$#,##0;\(\$#,##0\)"/>
    <numFmt numFmtId="183" formatCode="#,##0.0000"/>
    <numFmt numFmtId="184" formatCode="&quot;$&quot;#,##0;[Red]\-&quot;$&quot;#,##0"/>
    <numFmt numFmtId="185" formatCode="#,##0.000"/>
    <numFmt numFmtId="186" formatCode="&quot;$&quot;#,##0;\-&quot;$&quot;#,##0"/>
    <numFmt numFmtId="187" formatCode="0.0"/>
    <numFmt numFmtId="188" formatCode="0_);[Red]\(0\)"/>
    <numFmt numFmtId="189" formatCode="0.00_ "/>
    <numFmt numFmtId="190" formatCode="0.0%"/>
    <numFmt numFmtId="191" formatCode="0_ "/>
    <numFmt numFmtId="192" formatCode="#,##0.00_ ;\-#,##0.00"/>
    <numFmt numFmtId="193" formatCode="0.00_);[Red]\(0.00\)"/>
    <numFmt numFmtId="194" formatCode="0.0_ "/>
    <numFmt numFmtId="195" formatCode="__@"/>
    <numFmt numFmtId="196" formatCode="0_ ;[Red]\-0\ "/>
    <numFmt numFmtId="197" formatCode="#,##0.00_ "/>
  </numFmts>
  <fonts count="103"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仿宋"/>
      <charset val="134"/>
    </font>
    <font>
      <sz val="12"/>
      <name val="Times New Roman"/>
      <charset val="0"/>
    </font>
    <font>
      <b/>
      <sz val="10"/>
      <name val="Arial"/>
      <charset val="0"/>
    </font>
    <font>
      <sz val="10"/>
      <name val="Arial"/>
      <charset val="0"/>
    </font>
    <font>
      <sz val="20"/>
      <name val="方正小标宋简体"/>
      <charset val="134"/>
    </font>
    <font>
      <sz val="9"/>
      <name val="SimSun"/>
      <charset val="134"/>
    </font>
    <font>
      <sz val="11"/>
      <name val="Times New Roman"/>
      <charset val="0"/>
    </font>
    <font>
      <sz val="11"/>
      <name val="黑体"/>
      <charset val="134"/>
    </font>
    <font>
      <b/>
      <sz val="12"/>
      <name val="Times New Roman"/>
      <charset val="0"/>
    </font>
    <font>
      <b/>
      <sz val="10"/>
      <name val="Times New Roman"/>
      <charset val="0"/>
    </font>
    <font>
      <b/>
      <sz val="10"/>
      <name val="宋体"/>
      <charset val="0"/>
    </font>
    <font>
      <sz val="11"/>
      <color indexed="8"/>
      <name val="宋体"/>
      <charset val="134"/>
      <scheme val="minor"/>
    </font>
    <font>
      <sz val="15"/>
      <name val="方正小标宋_GBK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b/>
      <sz val="11"/>
      <name val="SimSun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0"/>
    </font>
    <font>
      <sz val="16"/>
      <name val="黑体"/>
      <charset val="134"/>
    </font>
    <font>
      <sz val="18"/>
      <name val="方正小标宋简体"/>
      <charset val="134"/>
    </font>
    <font>
      <b/>
      <sz val="10"/>
      <color indexed="8"/>
      <name val="Times New Roman"/>
      <charset val="0"/>
    </font>
    <font>
      <b/>
      <sz val="10"/>
      <color indexed="8"/>
      <name val="宋体"/>
      <charset val="134"/>
    </font>
    <font>
      <sz val="10"/>
      <color indexed="8"/>
      <name val="Times New Roman"/>
      <charset val="0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b/>
      <sz val="12"/>
      <name val="宋体"/>
      <charset val="134"/>
    </font>
    <font>
      <sz val="10"/>
      <color indexed="58"/>
      <name val="宋体"/>
      <charset val="134"/>
    </font>
    <font>
      <b/>
      <sz val="28"/>
      <name val="黑体"/>
      <charset val="134"/>
    </font>
    <font>
      <b/>
      <sz val="12"/>
      <color indexed="58"/>
      <name val="宋体"/>
      <charset val="134"/>
    </font>
    <font>
      <sz val="12"/>
      <color indexed="58"/>
      <name val="宋体"/>
      <charset val="134"/>
    </font>
    <font>
      <sz val="12"/>
      <color indexed="58"/>
      <name val="Times New Roman"/>
      <charset val="0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b/>
      <sz val="22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楷体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9"/>
      <name val="宋体"/>
      <charset val="134"/>
    </font>
    <font>
      <sz val="12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官帕眉"/>
      <charset val="134"/>
    </font>
    <font>
      <u/>
      <sz val="12"/>
      <color indexed="20"/>
      <name val="宋体"/>
      <charset val="134"/>
    </font>
    <font>
      <sz val="10"/>
      <name val="MS Sans Serif"/>
      <charset val="134"/>
    </font>
    <font>
      <sz val="12"/>
      <name val="Courier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23">
    <xf numFmtId="0" fontId="0" fillId="0" borderId="0"/>
    <xf numFmtId="176" fontId="66" fillId="0" borderId="0" applyFont="0" applyFill="0" applyBorder="0" applyAlignment="0" applyProtection="0"/>
    <xf numFmtId="44" fontId="61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1" fillId="8" borderId="51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52" applyNumberFormat="0" applyFill="0" applyAlignment="0" applyProtection="0">
      <alignment vertical="center"/>
    </xf>
    <xf numFmtId="0" fontId="73" fillId="0" borderId="52" applyNumberFormat="0" applyFill="0" applyAlignment="0" applyProtection="0">
      <alignment vertical="center"/>
    </xf>
    <xf numFmtId="0" fontId="74" fillId="0" borderId="53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9" borderId="54" applyNumberFormat="0" applyAlignment="0" applyProtection="0">
      <alignment vertical="center"/>
    </xf>
    <xf numFmtId="0" fontId="76" fillId="10" borderId="55" applyNumberFormat="0" applyAlignment="0" applyProtection="0">
      <alignment vertical="center"/>
    </xf>
    <xf numFmtId="0" fontId="77" fillId="10" borderId="54" applyNumberFormat="0" applyAlignment="0" applyProtection="0">
      <alignment vertical="center"/>
    </xf>
    <xf numFmtId="0" fontId="78" fillId="11" borderId="56" applyNumberFormat="0" applyAlignment="0" applyProtection="0">
      <alignment vertical="center"/>
    </xf>
    <xf numFmtId="0" fontId="79" fillId="0" borderId="57" applyNumberFormat="0" applyFill="0" applyAlignment="0" applyProtection="0">
      <alignment vertical="center"/>
    </xf>
    <xf numFmtId="0" fontId="80" fillId="0" borderId="58" applyNumberFormat="0" applyFill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2" fillId="13" borderId="0" applyNumberFormat="0" applyBorder="0" applyAlignment="0" applyProtection="0">
      <alignment vertical="center"/>
    </xf>
    <xf numFmtId="0" fontId="83" fillId="14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85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19" borderId="0" applyNumberFormat="0" applyBorder="0" applyAlignment="0" applyProtection="0">
      <alignment vertical="center"/>
    </xf>
    <xf numFmtId="0" fontId="85" fillId="20" borderId="0" applyNumberFormat="0" applyBorder="0" applyAlignment="0" applyProtection="0">
      <alignment vertical="center"/>
    </xf>
    <xf numFmtId="0" fontId="85" fillId="21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84" fillId="23" borderId="0" applyNumberFormat="0" applyBorder="0" applyAlignment="0" applyProtection="0">
      <alignment vertical="center"/>
    </xf>
    <xf numFmtId="0" fontId="85" fillId="24" borderId="0" applyNumberFormat="0" applyBorder="0" applyAlignment="0" applyProtection="0">
      <alignment vertical="center"/>
    </xf>
    <xf numFmtId="0" fontId="85" fillId="25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4" fillId="27" borderId="0" applyNumberFormat="0" applyBorder="0" applyAlignment="0" applyProtection="0">
      <alignment vertical="center"/>
    </xf>
    <xf numFmtId="0" fontId="85" fillId="28" borderId="0" applyNumberFormat="0" applyBorder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85" fillId="32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4" fillId="35" borderId="0" applyNumberFormat="0" applyBorder="0" applyAlignment="0" applyProtection="0">
      <alignment vertical="center"/>
    </xf>
    <xf numFmtId="0" fontId="85" fillId="36" borderId="0" applyNumberFormat="0" applyBorder="0" applyAlignment="0" applyProtection="0">
      <alignment vertical="center"/>
    </xf>
    <xf numFmtId="0" fontId="85" fillId="37" borderId="0" applyNumberFormat="0" applyBorder="0" applyAlignment="0" applyProtection="0">
      <alignment vertical="center"/>
    </xf>
    <xf numFmtId="0" fontId="84" fillId="38" borderId="0" applyNumberFormat="0" applyBorder="0" applyAlignment="0" applyProtection="0">
      <alignment vertical="center"/>
    </xf>
    <xf numFmtId="177" fontId="86" fillId="0" borderId="0" applyFont="0" applyFill="0" applyBorder="0" applyAlignment="0" applyProtection="0"/>
    <xf numFmtId="0" fontId="0" fillId="0" borderId="0"/>
    <xf numFmtId="178" fontId="87" fillId="0" borderId="0" applyFill="0" applyBorder="0" applyAlignment="0"/>
    <xf numFmtId="179" fontId="86" fillId="0" borderId="0" applyFont="0" applyFill="0" applyBorder="0" applyAlignment="0" applyProtection="0"/>
    <xf numFmtId="0" fontId="88" fillId="0" borderId="0" applyProtection="0"/>
    <xf numFmtId="0" fontId="89" fillId="0" borderId="0" applyProtection="0"/>
    <xf numFmtId="0" fontId="0" fillId="0" borderId="0"/>
    <xf numFmtId="0" fontId="1" fillId="0" borderId="0"/>
    <xf numFmtId="43" fontId="86" fillId="0" borderId="0" applyFont="0" applyFill="0" applyBorder="0" applyAlignment="0" applyProtection="0"/>
    <xf numFmtId="41" fontId="86" fillId="0" borderId="0" applyFont="0" applyFill="0" applyBorder="0" applyAlignment="0" applyProtection="0"/>
    <xf numFmtId="180" fontId="47" fillId="0" borderId="0"/>
    <xf numFmtId="0" fontId="90" fillId="0" borderId="0"/>
    <xf numFmtId="181" fontId="47" fillId="0" borderId="0"/>
    <xf numFmtId="0" fontId="91" fillId="0" borderId="0" applyProtection="0"/>
    <xf numFmtId="182" fontId="47" fillId="0" borderId="0"/>
    <xf numFmtId="2" fontId="91" fillId="0" borderId="0" applyProtection="0"/>
    <xf numFmtId="0" fontId="88" fillId="0" borderId="59" applyNumberFormat="0" applyAlignment="0" applyProtection="0">
      <alignment horizontal="left" vertical="center"/>
    </xf>
    <xf numFmtId="0" fontId="88" fillId="0" borderId="48">
      <alignment horizontal="left" vertical="center"/>
    </xf>
    <xf numFmtId="0" fontId="88" fillId="0" borderId="48">
      <alignment horizontal="left" vertical="center"/>
    </xf>
    <xf numFmtId="37" fontId="92" fillId="0" borderId="0"/>
    <xf numFmtId="0" fontId="93" fillId="0" borderId="0"/>
    <xf numFmtId="0" fontId="94" fillId="0" borderId="0"/>
    <xf numFmtId="1" fontId="86" fillId="0" borderId="0"/>
    <xf numFmtId="0" fontId="91" fillId="0" borderId="60" applyProtection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0" fillId="0" borderId="1">
      <alignment horizontal="distributed" vertical="center" wrapText="1"/>
    </xf>
    <xf numFmtId="0" fontId="90" fillId="0" borderId="0"/>
    <xf numFmtId="0" fontId="90" fillId="0" borderId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0" fontId="1" fillId="0" borderId="0">
      <alignment vertical="center"/>
    </xf>
    <xf numFmtId="0" fontId="0" fillId="0" borderId="0"/>
    <xf numFmtId="0" fontId="90" fillId="0" borderId="0"/>
    <xf numFmtId="0" fontId="9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48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/>
    <xf numFmtId="9" fontId="95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86" fillId="0" borderId="0"/>
    <xf numFmtId="0" fontId="1" fillId="0" borderId="0"/>
    <xf numFmtId="41" fontId="1" fillId="0" borderId="0" applyFont="0" applyFill="0" applyBorder="0" applyAlignment="0" applyProtection="0"/>
    <xf numFmtId="4" fontId="9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176" fontId="66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95" fillId="0" borderId="0"/>
    <xf numFmtId="1" fontId="0" fillId="0" borderId="1">
      <alignment vertical="center"/>
      <protection locked="0"/>
    </xf>
    <xf numFmtId="0" fontId="98" fillId="0" borderId="0"/>
    <xf numFmtId="187" fontId="0" fillId="0" borderId="1">
      <alignment vertical="center"/>
      <protection locked="0"/>
    </xf>
    <xf numFmtId="0" fontId="48" fillId="0" borderId="0"/>
    <xf numFmtId="0" fontId="1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1" fillId="0" borderId="0"/>
  </cellStyleXfs>
  <cellXfs count="487">
    <xf numFmtId="0" fontId="0" fillId="0" borderId="0" xfId="0"/>
    <xf numFmtId="0" fontId="1" fillId="0" borderId="0" xfId="90" applyFill="1">
      <alignment vertical="center"/>
    </xf>
    <xf numFmtId="0" fontId="2" fillId="0" borderId="0" xfId="90" applyFont="1" applyFill="1">
      <alignment vertical="center"/>
    </xf>
    <xf numFmtId="0" fontId="3" fillId="0" borderId="0" xfId="90" applyFont="1" applyFill="1" applyAlignment="1">
      <alignment horizontal="center" vertical="center"/>
    </xf>
    <xf numFmtId="0" fontId="4" fillId="0" borderId="0" xfId="90" applyFont="1" applyFill="1">
      <alignment vertical="center"/>
    </xf>
    <xf numFmtId="0" fontId="4" fillId="0" borderId="0" xfId="90" applyFont="1" applyFill="1" applyAlignment="1">
      <alignment horizontal="right" vertical="center"/>
    </xf>
    <xf numFmtId="188" fontId="5" fillId="0" borderId="1" xfId="9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80" applyNumberFormat="1" applyFont="1" applyFill="1" applyBorder="1" applyAlignment="1" applyProtection="1">
      <alignment horizontal="left" vertical="center"/>
    </xf>
    <xf numFmtId="189" fontId="7" fillId="0" borderId="0" xfId="0" applyNumberFormat="1" applyFont="1" applyAlignment="1"/>
    <xf numFmtId="10" fontId="4" fillId="0" borderId="1" xfId="3" applyNumberFormat="1" applyFont="1" applyFill="1" applyBorder="1" applyAlignment="1">
      <alignment horizontal="right" vertical="center"/>
    </xf>
    <xf numFmtId="0" fontId="1" fillId="0" borderId="0" xfId="90" applyFont="1" applyFill="1">
      <alignment vertical="center"/>
    </xf>
    <xf numFmtId="189" fontId="4" fillId="0" borderId="1" xfId="90" applyNumberFormat="1" applyFont="1" applyFill="1" applyBorder="1" applyAlignment="1">
      <alignment vertical="center"/>
    </xf>
    <xf numFmtId="189" fontId="7" fillId="0" borderId="1" xfId="0" applyNumberFormat="1" applyFont="1" applyBorder="1" applyAlignment="1"/>
    <xf numFmtId="49" fontId="4" fillId="0" borderId="1" xfId="80" applyNumberFormat="1" applyFont="1" applyFill="1" applyBorder="1" applyAlignment="1" applyProtection="1">
      <alignment vertical="center"/>
    </xf>
    <xf numFmtId="188" fontId="4" fillId="0" borderId="1" xfId="90" applyNumberFormat="1" applyFont="1" applyFill="1" applyBorder="1" applyAlignment="1">
      <alignment horizontal="right" vertical="center"/>
    </xf>
    <xf numFmtId="190" fontId="4" fillId="0" borderId="1" xfId="3" applyNumberFormat="1" applyFont="1" applyFill="1" applyBorder="1" applyAlignment="1">
      <alignment horizontal="right" vertical="center"/>
    </xf>
    <xf numFmtId="188" fontId="4" fillId="0" borderId="1" xfId="90" applyNumberFormat="1" applyFont="1" applyFill="1" applyBorder="1" applyAlignment="1">
      <alignment horizontal="left" vertical="center"/>
    </xf>
    <xf numFmtId="188" fontId="4" fillId="0" borderId="1" xfId="90" applyNumberFormat="1" applyFont="1" applyFill="1" applyBorder="1" applyAlignment="1">
      <alignment horizontal="center" vertical="center"/>
    </xf>
    <xf numFmtId="188" fontId="2" fillId="0" borderId="0" xfId="90" applyNumberFormat="1" applyFont="1" applyFill="1">
      <alignment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92" applyFont="1" applyFill="1" applyBorder="1" applyAlignment="1">
      <alignment vertical="center"/>
    </xf>
    <xf numFmtId="0" fontId="8" fillId="0" borderId="0" xfId="92" applyFont="1" applyFill="1" applyBorder="1" applyAlignment="1">
      <alignment horizontal="right" vertical="center"/>
    </xf>
    <xf numFmtId="0" fontId="3" fillId="0" borderId="0" xfId="92" applyFont="1" applyFill="1" applyBorder="1" applyAlignment="1">
      <alignment horizontal="center" vertical="center"/>
    </xf>
    <xf numFmtId="0" fontId="4" fillId="0" borderId="0" xfId="92" applyFont="1" applyFill="1" applyBorder="1" applyAlignment="1">
      <alignment vertical="center"/>
    </xf>
    <xf numFmtId="0" fontId="4" fillId="0" borderId="0" xfId="92" applyFont="1" applyFill="1" applyBorder="1" applyAlignment="1">
      <alignment horizontal="right" vertical="center"/>
    </xf>
    <xf numFmtId="0" fontId="6" fillId="0" borderId="1" xfId="92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left" vertical="center"/>
    </xf>
    <xf numFmtId="188" fontId="4" fillId="0" borderId="1" xfId="92" applyNumberFormat="1" applyFont="1" applyFill="1" applyBorder="1" applyAlignment="1">
      <alignment horizontal="right" vertical="center"/>
    </xf>
    <xf numFmtId="3" fontId="4" fillId="0" borderId="1" xfId="92" applyNumberFormat="1" applyFont="1" applyFill="1" applyBorder="1" applyAlignment="1" applyProtection="1">
      <alignment horizontal="center" vertical="center"/>
    </xf>
    <xf numFmtId="188" fontId="4" fillId="0" borderId="1" xfId="9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31" fontId="16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31" fontId="16" fillId="0" borderId="6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88" fontId="21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0" xfId="55" applyFont="1" applyFill="1"/>
    <xf numFmtId="0" fontId="0" fillId="0" borderId="0" xfId="55" applyFont="1" applyFill="1"/>
    <xf numFmtId="49" fontId="3" fillId="0" borderId="0" xfId="55" applyNumberFormat="1" applyFont="1" applyFill="1" applyBorder="1" applyAlignment="1">
      <alignment horizontal="center" vertical="center"/>
    </xf>
    <xf numFmtId="49" fontId="4" fillId="0" borderId="0" xfId="55" applyNumberFormat="1" applyFont="1" applyFill="1" applyBorder="1" applyAlignment="1">
      <alignment vertical="center"/>
    </xf>
    <xf numFmtId="49" fontId="4" fillId="0" borderId="0" xfId="55" applyNumberFormat="1" applyFont="1" applyFill="1" applyBorder="1" applyAlignment="1">
      <alignment horizontal="right" vertical="center"/>
    </xf>
    <xf numFmtId="49" fontId="6" fillId="0" borderId="1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left" vertical="center"/>
    </xf>
    <xf numFmtId="49" fontId="4" fillId="0" borderId="1" xfId="55" applyNumberFormat="1" applyFont="1" applyFill="1" applyBorder="1" applyAlignment="1">
      <alignment horizontal="right" vertical="center"/>
    </xf>
    <xf numFmtId="191" fontId="4" fillId="0" borderId="1" xfId="109" applyNumberFormat="1" applyFont="1" applyFill="1" applyBorder="1" applyAlignment="1">
      <alignment horizontal="right" vertical="center"/>
    </xf>
    <xf numFmtId="190" fontId="4" fillId="0" borderId="1" xfId="109" applyNumberFormat="1" applyFont="1" applyFill="1" applyBorder="1" applyAlignment="1">
      <alignment horizontal="right" vertical="center"/>
    </xf>
    <xf numFmtId="0" fontId="0" fillId="0" borderId="0" xfId="55" applyFill="1"/>
    <xf numFmtId="0" fontId="23" fillId="0" borderId="0" xfId="55" applyFont="1" applyFill="1"/>
    <xf numFmtId="189" fontId="4" fillId="0" borderId="1" xfId="55" applyNumberFormat="1" applyFont="1" applyFill="1" applyBorder="1" applyAlignment="1">
      <alignment horizontal="right" vertical="center"/>
    </xf>
    <xf numFmtId="189" fontId="4" fillId="0" borderId="1" xfId="109" applyNumberFormat="1" applyFont="1" applyFill="1" applyBorder="1" applyAlignment="1">
      <alignment horizontal="right" vertical="center"/>
    </xf>
    <xf numFmtId="189" fontId="24" fillId="0" borderId="1" xfId="109" applyNumberFormat="1" applyFont="1" applyFill="1" applyBorder="1" applyAlignment="1">
      <alignment horizontal="right" vertical="center"/>
    </xf>
    <xf numFmtId="191" fontId="24" fillId="0" borderId="1" xfId="109" applyNumberFormat="1" applyFont="1" applyFill="1" applyBorder="1" applyAlignment="1">
      <alignment horizontal="right" vertical="center"/>
    </xf>
    <xf numFmtId="0" fontId="25" fillId="0" borderId="0" xfId="83" applyFont="1" applyFill="1" applyAlignment="1">
      <alignment vertical="center"/>
    </xf>
    <xf numFmtId="49" fontId="26" fillId="0" borderId="0" xfId="83" applyNumberFormat="1" applyFont="1" applyFill="1" applyAlignment="1">
      <alignment horizontal="center" vertical="center"/>
    </xf>
    <xf numFmtId="49" fontId="27" fillId="0" borderId="0" xfId="83" applyNumberFormat="1" applyFont="1" applyFill="1" applyAlignment="1">
      <alignment vertical="center"/>
    </xf>
    <xf numFmtId="49" fontId="25" fillId="0" borderId="8" xfId="83" applyNumberFormat="1" applyFont="1" applyFill="1" applyBorder="1" applyAlignment="1">
      <alignment vertical="center"/>
    </xf>
    <xf numFmtId="0" fontId="25" fillId="0" borderId="0" xfId="83" applyFont="1" applyFill="1" applyAlignment="1">
      <alignment horizontal="right" vertical="center"/>
    </xf>
    <xf numFmtId="49" fontId="28" fillId="0" borderId="1" xfId="122" applyNumberFormat="1" applyFont="1" applyFill="1" applyBorder="1" applyAlignment="1">
      <alignment horizontal="center" vertical="center"/>
    </xf>
    <xf numFmtId="49" fontId="29" fillId="0" borderId="1" xfId="122" applyNumberFormat="1" applyFont="1" applyFill="1" applyBorder="1" applyAlignment="1">
      <alignment horizontal="center" vertical="center"/>
    </xf>
    <xf numFmtId="49" fontId="30" fillId="0" borderId="9" xfId="122" applyNumberFormat="1" applyFont="1" applyFill="1" applyBorder="1" applyAlignment="1">
      <alignment vertical="center"/>
    </xf>
    <xf numFmtId="191" fontId="30" fillId="0" borderId="10" xfId="122" applyNumberFormat="1" applyFont="1" applyFill="1" applyBorder="1" applyAlignment="1">
      <alignment horizontal="right" vertical="center"/>
    </xf>
    <xf numFmtId="191" fontId="30" fillId="0" borderId="9" xfId="122" applyNumberFormat="1" applyFont="1" applyFill="1" applyBorder="1" applyAlignment="1">
      <alignment vertical="center"/>
    </xf>
    <xf numFmtId="191" fontId="30" fillId="0" borderId="10" xfId="83" applyNumberFormat="1" applyFont="1" applyFill="1" applyBorder="1" applyAlignment="1">
      <alignment horizontal="right" vertical="center"/>
    </xf>
    <xf numFmtId="49" fontId="30" fillId="0" borderId="11" xfId="122" applyNumberFormat="1" applyFont="1" applyFill="1" applyBorder="1" applyAlignment="1">
      <alignment vertical="center"/>
    </xf>
    <xf numFmtId="191" fontId="30" fillId="0" borderId="11" xfId="122" applyNumberFormat="1" applyFont="1" applyFill="1" applyBorder="1" applyAlignment="1">
      <alignment vertical="center"/>
    </xf>
    <xf numFmtId="191" fontId="30" fillId="0" borderId="12" xfId="122" applyNumberFormat="1" applyFont="1" applyFill="1" applyBorder="1" applyAlignment="1">
      <alignment vertical="center"/>
    </xf>
    <xf numFmtId="49" fontId="30" fillId="0" borderId="13" xfId="122" applyNumberFormat="1" applyFont="1" applyFill="1" applyBorder="1" applyAlignment="1">
      <alignment vertical="center"/>
    </xf>
    <xf numFmtId="191" fontId="30" fillId="0" borderId="9" xfId="122" applyNumberFormat="1" applyFont="1" applyFill="1" applyBorder="1" applyAlignment="1">
      <alignment horizontal="center" vertical="center"/>
    </xf>
    <xf numFmtId="192" fontId="30" fillId="0" borderId="14" xfId="83" applyNumberFormat="1" applyFont="1" applyFill="1" applyBorder="1" applyAlignment="1">
      <alignment horizontal="center" vertical="center"/>
    </xf>
    <xf numFmtId="191" fontId="30" fillId="0" borderId="1" xfId="122" applyNumberFormat="1" applyFont="1" applyFill="1" applyBorder="1" applyAlignment="1">
      <alignment horizontal="right" vertical="center"/>
    </xf>
    <xf numFmtId="191" fontId="30" fillId="0" borderId="15" xfId="122" applyNumberFormat="1" applyFont="1" applyFill="1" applyBorder="1" applyAlignment="1">
      <alignment horizontal="center" vertical="center"/>
    </xf>
    <xf numFmtId="49" fontId="30" fillId="0" borderId="16" xfId="83" applyNumberFormat="1" applyFont="1" applyFill="1" applyBorder="1" applyAlignment="1">
      <alignment horizontal="center" vertical="center"/>
    </xf>
    <xf numFmtId="49" fontId="30" fillId="0" borderId="13" xfId="122" applyNumberFormat="1" applyFont="1" applyFill="1" applyBorder="1" applyAlignment="1">
      <alignment horizontal="left" vertical="center"/>
    </xf>
    <xf numFmtId="191" fontId="30" fillId="0" borderId="14" xfId="122" applyNumberFormat="1" applyFont="1" applyFill="1" applyBorder="1" applyAlignment="1">
      <alignment horizontal="right" vertical="center"/>
    </xf>
    <xf numFmtId="49" fontId="30" fillId="0" borderId="17" xfId="122" applyNumberFormat="1" applyFont="1" applyFill="1" applyBorder="1" applyAlignment="1">
      <alignment vertical="center"/>
    </xf>
    <xf numFmtId="191" fontId="30" fillId="0" borderId="18" xfId="122" applyNumberFormat="1" applyFont="1" applyFill="1" applyBorder="1" applyAlignment="1">
      <alignment horizontal="right" vertical="center"/>
    </xf>
    <xf numFmtId="191" fontId="30" fillId="0" borderId="17" xfId="122" applyNumberFormat="1" applyFont="1" applyFill="1" applyBorder="1" applyAlignment="1">
      <alignment vertical="center"/>
    </xf>
    <xf numFmtId="191" fontId="30" fillId="0" borderId="11" xfId="83" applyNumberFormat="1" applyFont="1" applyFill="1" applyBorder="1" applyAlignment="1">
      <alignment horizontal="right" vertical="center"/>
    </xf>
    <xf numFmtId="191" fontId="30" fillId="0" borderId="13" xfId="122" applyNumberFormat="1" applyFont="1" applyFill="1" applyBorder="1" applyAlignment="1">
      <alignment vertical="center"/>
    </xf>
    <xf numFmtId="191" fontId="30" fillId="0" borderId="19" xfId="122" applyNumberFormat="1" applyFont="1" applyFill="1" applyBorder="1" applyAlignment="1">
      <alignment horizontal="right" vertical="center"/>
    </xf>
    <xf numFmtId="191" fontId="30" fillId="0" borderId="19" xfId="83" applyNumberFormat="1" applyFont="1" applyFill="1" applyBorder="1" applyAlignment="1">
      <alignment horizontal="right" vertical="center"/>
    </xf>
    <xf numFmtId="49" fontId="30" fillId="0" borderId="17" xfId="122" applyNumberFormat="1" applyFont="1" applyFill="1" applyBorder="1" applyAlignment="1">
      <alignment horizontal="center" vertical="center"/>
    </xf>
    <xf numFmtId="191" fontId="30" fillId="0" borderId="19" xfId="122" applyNumberFormat="1" applyFont="1" applyFill="1" applyBorder="1" applyAlignment="1">
      <alignment horizontal="center" vertical="center"/>
    </xf>
    <xf numFmtId="191" fontId="30" fillId="0" borderId="13" xfId="83" applyNumberFormat="1" applyFont="1" applyFill="1" applyBorder="1" applyAlignment="1">
      <alignment horizontal="right" vertical="center"/>
    </xf>
    <xf numFmtId="191" fontId="30" fillId="0" borderId="17" xfId="122" applyNumberFormat="1" applyFont="1" applyFill="1" applyBorder="1" applyAlignment="1">
      <alignment horizontal="right" vertical="center"/>
    </xf>
    <xf numFmtId="191" fontId="30" fillId="0" borderId="17" xfId="122" applyNumberFormat="1" applyFont="1" applyFill="1" applyBorder="1" applyAlignment="1">
      <alignment horizontal="center" vertical="center"/>
    </xf>
    <xf numFmtId="49" fontId="25" fillId="0" borderId="0" xfId="83" applyNumberFormat="1" applyFont="1" applyFill="1" applyAlignment="1">
      <alignment vertical="center"/>
    </xf>
    <xf numFmtId="191" fontId="25" fillId="0" borderId="0" xfId="83" applyNumberFormat="1" applyFont="1" applyFill="1" applyAlignment="1">
      <alignment horizontal="right" vertical="center"/>
    </xf>
    <xf numFmtId="191" fontId="25" fillId="0" borderId="0" xfId="83" applyNumberFormat="1" applyFont="1" applyFill="1" applyAlignment="1">
      <alignment vertical="center"/>
    </xf>
    <xf numFmtId="191" fontId="4" fillId="0" borderId="0" xfId="83" applyNumberFormat="1" applyFont="1" applyFill="1" applyAlignment="1">
      <alignment horizontal="right" vertical="center"/>
    </xf>
    <xf numFmtId="49" fontId="30" fillId="0" borderId="20" xfId="122" applyNumberFormat="1" applyFont="1" applyFill="1" applyBorder="1" applyAlignment="1">
      <alignment vertical="center"/>
    </xf>
    <xf numFmtId="191" fontId="30" fillId="0" borderId="20" xfId="122" applyNumberFormat="1" applyFont="1" applyFill="1" applyBorder="1" applyAlignment="1">
      <alignment horizontal="right" vertical="center"/>
    </xf>
    <xf numFmtId="191" fontId="30" fillId="0" borderId="20" xfId="122" applyNumberFormat="1" applyFont="1" applyFill="1" applyBorder="1" applyAlignment="1">
      <alignment vertical="center"/>
    </xf>
    <xf numFmtId="191" fontId="4" fillId="2" borderId="1" xfId="110" applyNumberFormat="1" applyFont="1" applyFill="1" applyBorder="1" applyAlignment="1">
      <alignment horizontal="right" vertical="center" wrapText="1"/>
    </xf>
    <xf numFmtId="49" fontId="30" fillId="0" borderId="21" xfId="122" applyNumberFormat="1" applyFont="1" applyFill="1" applyBorder="1" applyAlignment="1">
      <alignment vertical="center"/>
    </xf>
    <xf numFmtId="191" fontId="30" fillId="0" borderId="21" xfId="122" applyNumberFormat="1" applyFont="1" applyFill="1" applyBorder="1" applyAlignment="1">
      <alignment horizontal="right" vertical="center"/>
    </xf>
    <xf numFmtId="191" fontId="30" fillId="0" borderId="17" xfId="83" applyNumberFormat="1" applyFont="1" applyFill="1" applyBorder="1" applyAlignment="1">
      <alignment horizontal="right" vertical="center"/>
    </xf>
    <xf numFmtId="49" fontId="30" fillId="0" borderId="22" xfId="122" applyNumberFormat="1" applyFont="1" applyFill="1" applyBorder="1" applyAlignment="1">
      <alignment vertical="center"/>
    </xf>
    <xf numFmtId="191" fontId="4" fillId="0" borderId="1" xfId="1" applyNumberFormat="1" applyFont="1" applyFill="1" applyBorder="1" applyAlignment="1">
      <alignment vertical="center" wrapText="1"/>
    </xf>
    <xf numFmtId="49" fontId="30" fillId="0" borderId="18" xfId="122" applyNumberFormat="1" applyFont="1" applyFill="1" applyBorder="1" applyAlignment="1">
      <alignment vertical="center"/>
    </xf>
    <xf numFmtId="191" fontId="30" fillId="0" borderId="13" xfId="122" applyNumberFormat="1" applyFont="1" applyFill="1" applyBorder="1" applyAlignment="1">
      <alignment horizontal="right" vertical="center"/>
    </xf>
    <xf numFmtId="191" fontId="30" fillId="0" borderId="1" xfId="122" applyNumberFormat="1" applyFont="1" applyFill="1" applyBorder="1" applyAlignment="1">
      <alignment horizontal="center" vertical="center"/>
    </xf>
    <xf numFmtId="191" fontId="30" fillId="0" borderId="23" xfId="122" applyNumberFormat="1" applyFont="1" applyFill="1" applyBorder="1" applyAlignment="1">
      <alignment vertical="center"/>
    </xf>
    <xf numFmtId="191" fontId="30" fillId="0" borderId="21" xfId="122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49" fontId="30" fillId="0" borderId="1" xfId="122" applyNumberFormat="1" applyFont="1" applyFill="1" applyBorder="1" applyAlignment="1">
      <alignment horizontal="center" vertical="center"/>
    </xf>
    <xf numFmtId="191" fontId="30" fillId="0" borderId="10" xfId="122" applyNumberFormat="1" applyFont="1" applyFill="1" applyBorder="1" applyAlignment="1">
      <alignment horizontal="center" vertical="center"/>
    </xf>
    <xf numFmtId="0" fontId="25" fillId="0" borderId="0" xfId="83" applyFont="1" applyFill="1" applyAlignment="1"/>
    <xf numFmtId="49" fontId="28" fillId="0" borderId="17" xfId="122" applyNumberFormat="1" applyFont="1" applyFill="1" applyBorder="1" applyAlignment="1">
      <alignment horizontal="center" vertical="center"/>
    </xf>
    <xf numFmtId="49" fontId="31" fillId="0" borderId="17" xfId="83" applyNumberFormat="1" applyFont="1" applyFill="1" applyBorder="1" applyAlignment="1">
      <alignment horizontal="center" vertical="center"/>
    </xf>
    <xf numFmtId="191" fontId="30" fillId="0" borderId="24" xfId="122" applyNumberFormat="1" applyFont="1" applyFill="1" applyBorder="1" applyAlignment="1">
      <alignment vertical="center"/>
    </xf>
    <xf numFmtId="49" fontId="30" fillId="0" borderId="17" xfId="122" applyNumberFormat="1" applyFont="1" applyFill="1" applyBorder="1" applyAlignment="1">
      <alignment vertical="center" wrapText="1"/>
    </xf>
    <xf numFmtId="191" fontId="32" fillId="0" borderId="24" xfId="122" applyNumberFormat="1" applyFont="1" applyFill="1" applyBorder="1" applyAlignment="1">
      <alignment vertical="center" wrapText="1"/>
    </xf>
    <xf numFmtId="49" fontId="30" fillId="0" borderId="18" xfId="122" applyNumberFormat="1" applyFont="1" applyFill="1" applyBorder="1" applyAlignment="1">
      <alignment vertical="center" wrapText="1"/>
    </xf>
    <xf numFmtId="191" fontId="30" fillId="0" borderId="25" xfId="122" applyNumberFormat="1" applyFont="1" applyFill="1" applyBorder="1" applyAlignment="1">
      <alignment vertical="center"/>
    </xf>
    <xf numFmtId="191" fontId="30" fillId="0" borderId="26" xfId="122" applyNumberFormat="1" applyFont="1" applyFill="1" applyBorder="1" applyAlignment="1">
      <alignment vertical="center" wrapText="1"/>
    </xf>
    <xf numFmtId="49" fontId="30" fillId="0" borderId="18" xfId="122" applyNumberFormat="1" applyFont="1" applyFill="1" applyBorder="1" applyAlignment="1">
      <alignment horizontal="center" vertical="center"/>
    </xf>
    <xf numFmtId="191" fontId="30" fillId="0" borderId="21" xfId="122" applyNumberFormat="1" applyFont="1" applyFill="1" applyBorder="1" applyAlignment="1">
      <alignment vertical="center" wrapText="1"/>
    </xf>
    <xf numFmtId="191" fontId="30" fillId="0" borderId="18" xfId="122" applyNumberFormat="1" applyFont="1" applyFill="1" applyBorder="1" applyAlignment="1">
      <alignment horizontal="left" vertical="center"/>
    </xf>
    <xf numFmtId="191" fontId="30" fillId="0" borderId="27" xfId="122" applyNumberFormat="1" applyFont="1" applyFill="1" applyBorder="1" applyAlignment="1">
      <alignment vertical="center"/>
    </xf>
    <xf numFmtId="49" fontId="30" fillId="0" borderId="28" xfId="122" applyNumberFormat="1" applyFont="1" applyFill="1" applyBorder="1" applyAlignment="1">
      <alignment vertical="center"/>
    </xf>
    <xf numFmtId="191" fontId="30" fillId="0" borderId="28" xfId="83" applyNumberFormat="1" applyFont="1" applyFill="1" applyBorder="1" applyAlignment="1">
      <alignment horizontal="center" vertical="center"/>
    </xf>
    <xf numFmtId="191" fontId="30" fillId="0" borderId="29" xfId="122" applyNumberFormat="1" applyFont="1" applyFill="1" applyBorder="1" applyAlignment="1">
      <alignment vertical="center"/>
    </xf>
    <xf numFmtId="191" fontId="30" fillId="0" borderId="28" xfId="83" applyNumberFormat="1" applyFont="1" applyFill="1" applyBorder="1" applyAlignment="1">
      <alignment horizontal="right" vertical="center"/>
    </xf>
    <xf numFmtId="49" fontId="30" fillId="0" borderId="1" xfId="122" applyNumberFormat="1" applyFont="1" applyFill="1" applyBorder="1" applyAlignment="1">
      <alignment vertical="center"/>
    </xf>
    <xf numFmtId="191" fontId="30" fillId="0" borderId="1" xfId="122" applyNumberFormat="1" applyFont="1" applyFill="1" applyBorder="1" applyAlignment="1">
      <alignment vertical="center"/>
    </xf>
    <xf numFmtId="191" fontId="30" fillId="0" borderId="1" xfId="83" applyNumberFormat="1" applyFont="1" applyFill="1" applyBorder="1" applyAlignment="1">
      <alignment horizontal="right" vertical="center"/>
    </xf>
    <xf numFmtId="191" fontId="25" fillId="0" borderId="1" xfId="83" applyNumberFormat="1" applyFont="1" applyFill="1" applyBorder="1" applyAlignment="1"/>
    <xf numFmtId="0" fontId="33" fillId="0" borderId="0" xfId="83" applyFont="1" applyFill="1" applyAlignment="1"/>
    <xf numFmtId="49" fontId="34" fillId="0" borderId="17" xfId="122" applyNumberFormat="1" applyFont="1" applyFill="1" applyBorder="1" applyAlignment="1">
      <alignment vertical="center"/>
    </xf>
    <xf numFmtId="49" fontId="34" fillId="0" borderId="17" xfId="122" applyNumberFormat="1" applyFont="1" applyFill="1" applyBorder="1" applyAlignment="1">
      <alignment vertical="center" wrapText="1"/>
    </xf>
    <xf numFmtId="49" fontId="34" fillId="0" borderId="18" xfId="122" applyNumberFormat="1" applyFont="1" applyFill="1" applyBorder="1" applyAlignment="1">
      <alignment vertical="center" wrapText="1"/>
    </xf>
    <xf numFmtId="49" fontId="34" fillId="0" borderId="21" xfId="122" applyNumberFormat="1" applyFont="1" applyFill="1" applyBorder="1" applyAlignment="1">
      <alignment vertical="center"/>
    </xf>
    <xf numFmtId="191" fontId="34" fillId="0" borderId="26" xfId="122" applyNumberFormat="1" applyFont="1" applyFill="1" applyBorder="1" applyAlignment="1">
      <alignment vertical="center" wrapText="1"/>
    </xf>
    <xf numFmtId="0" fontId="25" fillId="0" borderId="0" xfId="83" applyFont="1" applyFill="1" applyAlignment="1">
      <alignment horizontal="right"/>
    </xf>
    <xf numFmtId="49" fontId="28" fillId="0" borderId="30" xfId="122" applyNumberFormat="1" applyFont="1" applyFill="1" applyBorder="1" applyAlignment="1">
      <alignment horizontal="center" vertical="center"/>
    </xf>
    <xf numFmtId="0" fontId="31" fillId="0" borderId="1" xfId="83" applyFont="1" applyFill="1" applyBorder="1" applyAlignment="1">
      <alignment horizontal="center" vertical="center"/>
    </xf>
    <xf numFmtId="0" fontId="28" fillId="0" borderId="1" xfId="83" applyFont="1" applyFill="1" applyBorder="1" applyAlignment="1">
      <alignment horizontal="center" vertical="center"/>
    </xf>
    <xf numFmtId="49" fontId="30" fillId="0" borderId="30" xfId="122" applyNumberFormat="1" applyFont="1" applyFill="1" applyBorder="1" applyAlignment="1">
      <alignment vertical="center" shrinkToFit="1"/>
    </xf>
    <xf numFmtId="49" fontId="30" fillId="0" borderId="1" xfId="83" applyNumberFormat="1" applyFont="1" applyFill="1" applyBorder="1" applyAlignment="1">
      <alignment horizontal="left" vertical="center"/>
    </xf>
    <xf numFmtId="49" fontId="30" fillId="0" borderId="1" xfId="83" applyNumberFormat="1" applyFont="1" applyFill="1" applyBorder="1" applyAlignment="1">
      <alignment horizontal="center" vertical="center"/>
    </xf>
    <xf numFmtId="191" fontId="30" fillId="0" borderId="1" xfId="83" applyNumberFormat="1" applyFont="1" applyFill="1" applyBorder="1" applyAlignment="1">
      <alignment horizontal="center" vertical="center"/>
    </xf>
    <xf numFmtId="49" fontId="30" fillId="0" borderId="31" xfId="122" applyNumberFormat="1" applyFont="1" applyFill="1" applyBorder="1" applyAlignment="1">
      <alignment vertical="center" wrapText="1"/>
    </xf>
    <xf numFmtId="49" fontId="30" fillId="0" borderId="32" xfId="122" applyNumberFormat="1" applyFont="1" applyFill="1" applyBorder="1" applyAlignment="1">
      <alignment vertical="center" shrinkToFit="1"/>
    </xf>
    <xf numFmtId="49" fontId="30" fillId="0" borderId="31" xfId="122" applyNumberFormat="1" applyFont="1" applyFill="1" applyBorder="1" applyAlignment="1">
      <alignment vertical="center" shrinkToFit="1"/>
    </xf>
    <xf numFmtId="49" fontId="30" fillId="0" borderId="33" xfId="122" applyNumberFormat="1" applyFont="1" applyFill="1" applyBorder="1" applyAlignment="1">
      <alignment vertical="center" shrinkToFit="1"/>
    </xf>
    <xf numFmtId="191" fontId="30" fillId="0" borderId="34" xfId="83" applyNumberFormat="1" applyFont="1" applyFill="1" applyBorder="1" applyAlignment="1">
      <alignment horizontal="right" vertical="center"/>
    </xf>
    <xf numFmtId="49" fontId="30" fillId="0" borderId="34" xfId="83" applyNumberFormat="1" applyFont="1" applyFill="1" applyBorder="1" applyAlignment="1">
      <alignment horizontal="left" vertical="center"/>
    </xf>
    <xf numFmtId="49" fontId="30" fillId="0" borderId="1" xfId="122" applyNumberFormat="1" applyFont="1" applyFill="1" applyBorder="1" applyAlignment="1">
      <alignment vertical="center" shrinkToFit="1"/>
    </xf>
    <xf numFmtId="49" fontId="30" fillId="0" borderId="1" xfId="83" applyNumberFormat="1" applyFont="1" applyFill="1" applyBorder="1" applyAlignment="1">
      <alignment horizontal="left" vertical="center" shrinkToFit="1"/>
    </xf>
    <xf numFmtId="49" fontId="30" fillId="0" borderId="1" xfId="122" applyNumberFormat="1" applyFont="1" applyFill="1" applyBorder="1" applyAlignment="1">
      <alignment horizontal="center" vertical="center" shrinkToFit="1"/>
    </xf>
    <xf numFmtId="191" fontId="25" fillId="0" borderId="1" xfId="83" applyNumberFormat="1" applyFont="1" applyFill="1" applyBorder="1" applyAlignment="1">
      <alignment horizontal="right"/>
    </xf>
    <xf numFmtId="191" fontId="25" fillId="0" borderId="1" xfId="83" applyNumberFormat="1" applyFont="1" applyFill="1" applyBorder="1" applyAlignment="1">
      <alignment horizontal="center"/>
    </xf>
    <xf numFmtId="49" fontId="28" fillId="0" borderId="35" xfId="122" applyNumberFormat="1" applyFont="1" applyFill="1" applyBorder="1" applyAlignment="1">
      <alignment horizontal="center" vertical="center"/>
    </xf>
    <xf numFmtId="49" fontId="31" fillId="0" borderId="1" xfId="83" applyNumberFormat="1" applyFont="1" applyFill="1" applyBorder="1" applyAlignment="1">
      <alignment horizontal="center" vertical="center"/>
    </xf>
    <xf numFmtId="0" fontId="28" fillId="0" borderId="36" xfId="122" applyFont="1" applyFill="1" applyBorder="1" applyAlignment="1">
      <alignment horizontal="center" vertical="center"/>
    </xf>
    <xf numFmtId="49" fontId="28" fillId="0" borderId="1" xfId="83" applyNumberFormat="1" applyFont="1" applyFill="1" applyBorder="1" applyAlignment="1">
      <alignment horizontal="center" vertical="center"/>
    </xf>
    <xf numFmtId="49" fontId="28" fillId="0" borderId="1" xfId="83" applyNumberFormat="1" applyFont="1" applyFill="1" applyBorder="1" applyAlignment="1">
      <alignment horizontal="center" vertical="center" wrapText="1"/>
    </xf>
    <xf numFmtId="49" fontId="30" fillId="0" borderId="7" xfId="122" applyNumberFormat="1" applyFont="1" applyFill="1" applyBorder="1" applyAlignment="1">
      <alignment vertical="center"/>
    </xf>
    <xf numFmtId="49" fontId="30" fillId="0" borderId="37" xfId="122" applyNumberFormat="1" applyFont="1" applyFill="1" applyBorder="1" applyAlignment="1">
      <alignment vertical="center"/>
    </xf>
    <xf numFmtId="49" fontId="30" fillId="0" borderId="30" xfId="122" applyNumberFormat="1" applyFont="1" applyFill="1" applyBorder="1" applyAlignment="1">
      <alignment vertical="center"/>
    </xf>
    <xf numFmtId="49" fontId="30" fillId="0" borderId="7" xfId="122" applyNumberFormat="1" applyFont="1" applyFill="1" applyBorder="1" applyAlignment="1">
      <alignment horizontal="center" vertical="center"/>
    </xf>
    <xf numFmtId="49" fontId="28" fillId="0" borderId="7" xfId="122" applyNumberFormat="1" applyFont="1" applyFill="1" applyBorder="1" applyAlignment="1">
      <alignment horizontal="center" vertical="center"/>
    </xf>
    <xf numFmtId="191" fontId="31" fillId="0" borderId="1" xfId="122" applyNumberFormat="1" applyFont="1" applyFill="1" applyBorder="1" applyAlignment="1">
      <alignment horizontal="center" vertical="center"/>
    </xf>
    <xf numFmtId="191" fontId="28" fillId="0" borderId="1" xfId="122" applyNumberFormat="1" applyFont="1" applyFill="1" applyBorder="1" applyAlignment="1">
      <alignment horizontal="center" vertical="center"/>
    </xf>
    <xf numFmtId="0" fontId="28" fillId="0" borderId="7" xfId="122" applyFont="1" applyFill="1" applyBorder="1" applyAlignment="1">
      <alignment horizontal="center" vertical="center"/>
    </xf>
    <xf numFmtId="191" fontId="28" fillId="0" borderId="1" xfId="122" applyNumberFormat="1" applyFont="1" applyFill="1" applyBorder="1" applyAlignment="1">
      <alignment horizontal="center" vertical="center" wrapText="1"/>
    </xf>
    <xf numFmtId="49" fontId="30" fillId="0" borderId="32" xfId="122" applyNumberFormat="1" applyFont="1" applyFill="1" applyBorder="1" applyAlignment="1">
      <alignment vertical="center"/>
    </xf>
    <xf numFmtId="49" fontId="30" fillId="0" borderId="31" xfId="122" applyNumberFormat="1" applyFont="1" applyFill="1" applyBorder="1" applyAlignment="1">
      <alignment vertical="center"/>
    </xf>
    <xf numFmtId="191" fontId="25" fillId="0" borderId="1" xfId="83" applyNumberFormat="1" applyFont="1" applyFill="1" applyBorder="1" applyAlignment="1">
      <alignment vertical="center"/>
    </xf>
    <xf numFmtId="49" fontId="30" fillId="0" borderId="30" xfId="122" applyNumberFormat="1" applyFont="1" applyFill="1" applyBorder="1" applyAlignment="1">
      <alignment horizontal="center" vertical="center"/>
    </xf>
    <xf numFmtId="0" fontId="4" fillId="0" borderId="0" xfId="94" applyFont="1" applyFill="1">
      <alignment vertical="center"/>
    </xf>
    <xf numFmtId="0" fontId="0" fillId="0" borderId="0" xfId="94" applyFont="1" applyFill="1">
      <alignment vertical="center"/>
    </xf>
    <xf numFmtId="0" fontId="1" fillId="0" borderId="0" xfId="94" applyFill="1">
      <alignment vertical="center"/>
    </xf>
    <xf numFmtId="0" fontId="3" fillId="0" borderId="0" xfId="94" applyFont="1" applyFill="1" applyAlignment="1">
      <alignment horizontal="center" vertical="center"/>
    </xf>
    <xf numFmtId="0" fontId="4" fillId="0" borderId="0" xfId="94" applyFont="1" applyFill="1" applyAlignment="1">
      <alignment horizontal="right" vertical="center"/>
    </xf>
    <xf numFmtId="0" fontId="6" fillId="0" borderId="1" xfId="94" applyFont="1" applyFill="1" applyBorder="1" applyAlignment="1">
      <alignment horizontal="center" vertical="center" wrapText="1"/>
    </xf>
    <xf numFmtId="0" fontId="35" fillId="0" borderId="1" xfId="94" applyFont="1" applyFill="1" applyBorder="1" applyAlignment="1">
      <alignment horizontal="justify" vertical="center" wrapText="1"/>
    </xf>
    <xf numFmtId="191" fontId="4" fillId="0" borderId="1" xfId="110" applyNumberFormat="1" applyFont="1" applyFill="1" applyBorder="1" applyAlignment="1">
      <alignment horizontal="right" vertical="center" wrapText="1"/>
    </xf>
    <xf numFmtId="190" fontId="4" fillId="0" borderId="1" xfId="110" applyNumberFormat="1" applyFont="1" applyFill="1" applyBorder="1" applyAlignment="1">
      <alignment horizontal="right" vertical="center" wrapText="1"/>
    </xf>
    <xf numFmtId="190" fontId="4" fillId="0" borderId="1" xfId="3" applyNumberFormat="1" applyFont="1" applyFill="1" applyBorder="1" applyAlignment="1">
      <alignment horizontal="right" vertical="center" wrapText="1"/>
    </xf>
    <xf numFmtId="0" fontId="4" fillId="0" borderId="1" xfId="94" applyFont="1" applyFill="1" applyBorder="1" applyAlignment="1">
      <alignment horizontal="justify" vertical="center" wrapText="1"/>
    </xf>
    <xf numFmtId="0" fontId="4" fillId="0" borderId="1" xfId="94" applyFont="1" applyFill="1" applyBorder="1">
      <alignment vertical="center"/>
    </xf>
    <xf numFmtId="191" fontId="4" fillId="0" borderId="0" xfId="94" applyNumberFormat="1" applyFont="1" applyFill="1">
      <alignment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0" fontId="4" fillId="0" borderId="1" xfId="78" applyFont="1" applyFill="1" applyBorder="1" applyAlignment="1">
      <alignment horizontal="right" vertical="center" wrapText="1"/>
    </xf>
    <xf numFmtId="190" fontId="4" fillId="0" borderId="1" xfId="78" applyNumberFormat="1" applyFont="1" applyFill="1" applyBorder="1" applyAlignment="1">
      <alignment horizontal="right" vertical="center" wrapText="1"/>
    </xf>
    <xf numFmtId="1" fontId="4" fillId="0" borderId="1" xfId="78" applyNumberFormat="1" applyFont="1" applyFill="1" applyBorder="1" applyAlignment="1">
      <alignment horizontal="right" vertical="center" wrapText="1"/>
    </xf>
    <xf numFmtId="191" fontId="4" fillId="0" borderId="0" xfId="0" applyNumberFormat="1" applyFont="1" applyAlignment="1">
      <alignment vertical="center" wrapText="1"/>
    </xf>
    <xf numFmtId="191" fontId="0" fillId="0" borderId="0" xfId="0" applyNumberFormat="1" applyAlignment="1">
      <alignment vertical="center" wrapText="1"/>
    </xf>
    <xf numFmtId="191" fontId="3" fillId="0" borderId="0" xfId="0" applyNumberFormat="1" applyFont="1" applyAlignment="1">
      <alignment horizontal="center" vertical="center" wrapText="1"/>
    </xf>
    <xf numFmtId="191" fontId="4" fillId="0" borderId="8" xfId="0" applyNumberFormat="1" applyFont="1" applyBorder="1" applyAlignment="1">
      <alignment horizontal="left" vertical="center" wrapText="1"/>
    </xf>
    <xf numFmtId="191" fontId="5" fillId="0" borderId="34" xfId="0" applyNumberFormat="1" applyFont="1" applyBorder="1" applyAlignment="1">
      <alignment horizontal="center" vertical="center" wrapText="1"/>
    </xf>
    <xf numFmtId="191" fontId="5" fillId="0" borderId="1" xfId="0" applyNumberFormat="1" applyFont="1" applyBorder="1" applyAlignment="1">
      <alignment horizontal="center" vertical="center" wrapText="1"/>
    </xf>
    <xf numFmtId="191" fontId="5" fillId="0" borderId="38" xfId="0" applyNumberFormat="1" applyFont="1" applyBorder="1" applyAlignment="1">
      <alignment horizontal="center" vertical="center" wrapText="1"/>
    </xf>
    <xf numFmtId="191" fontId="4" fillId="0" borderId="1" xfId="0" applyNumberFormat="1" applyFont="1" applyBorder="1" applyAlignment="1">
      <alignment horizontal="center" vertical="center" wrapText="1"/>
    </xf>
    <xf numFmtId="191" fontId="4" fillId="0" borderId="1" xfId="0" applyNumberFormat="1" applyFont="1" applyBorder="1" applyAlignment="1">
      <alignment vertical="center" wrapText="1"/>
    </xf>
    <xf numFmtId="49" fontId="4" fillId="0" borderId="1" xfId="90" applyNumberFormat="1" applyFont="1" applyFill="1" applyBorder="1" applyAlignment="1">
      <alignment horizontal="right" vertical="center"/>
    </xf>
    <xf numFmtId="0" fontId="1" fillId="0" borderId="0" xfId="91" applyFont="1" applyFill="1">
      <alignment vertical="center"/>
    </xf>
    <xf numFmtId="0" fontId="26" fillId="0" borderId="0" xfId="91" applyFont="1" applyFill="1" applyAlignment="1">
      <alignment horizontal="center" vertical="center"/>
    </xf>
    <xf numFmtId="0" fontId="4" fillId="0" borderId="0" xfId="91" applyFont="1" applyFill="1">
      <alignment vertical="center"/>
    </xf>
    <xf numFmtId="0" fontId="4" fillId="0" borderId="0" xfId="91" applyFont="1" applyFill="1" applyAlignment="1">
      <alignment horizontal="right" vertical="center"/>
    </xf>
    <xf numFmtId="188" fontId="36" fillId="0" borderId="1" xfId="91" applyNumberFormat="1" applyFont="1" applyFill="1" applyBorder="1" applyAlignment="1">
      <alignment horizontal="center" vertical="center" wrapText="1"/>
    </xf>
    <xf numFmtId="193" fontId="4" fillId="0" borderId="1" xfId="91" applyNumberFormat="1" applyFont="1" applyFill="1" applyBorder="1" applyAlignment="1">
      <alignment horizontal="right" vertical="center"/>
    </xf>
    <xf numFmtId="49" fontId="4" fillId="0" borderId="1" xfId="3" applyNumberFormat="1" applyFont="1" applyFill="1" applyBorder="1" applyAlignment="1">
      <alignment horizontal="right" vertical="center"/>
    </xf>
    <xf numFmtId="188" fontId="1" fillId="0" borderId="0" xfId="90" applyNumberFormat="1" applyFont="1" applyFill="1">
      <alignment vertical="center"/>
    </xf>
    <xf numFmtId="0" fontId="4" fillId="0" borderId="1" xfId="90" applyNumberFormat="1" applyFont="1" applyFill="1" applyBorder="1" applyAlignment="1">
      <alignment horizontal="right" vertical="center"/>
    </xf>
    <xf numFmtId="0" fontId="4" fillId="0" borderId="1" xfId="3" applyNumberFormat="1" applyFont="1" applyFill="1" applyBorder="1" applyAlignment="1">
      <alignment horizontal="right" vertical="center"/>
    </xf>
    <xf numFmtId="0" fontId="1" fillId="0" borderId="0" xfId="91" applyFill="1">
      <alignment vertical="center"/>
    </xf>
    <xf numFmtId="0" fontId="2" fillId="0" borderId="0" xfId="91" applyFont="1" applyFill="1">
      <alignment vertical="center"/>
    </xf>
    <xf numFmtId="0" fontId="3" fillId="0" borderId="0" xfId="91" applyFont="1" applyFill="1" applyBorder="1" applyAlignment="1">
      <alignment horizontal="center" vertical="center"/>
    </xf>
    <xf numFmtId="0" fontId="4" fillId="0" borderId="8" xfId="91" applyFont="1" applyFill="1" applyBorder="1" applyAlignment="1">
      <alignment horizontal="left" vertical="center"/>
    </xf>
    <xf numFmtId="0" fontId="4" fillId="0" borderId="8" xfId="91" applyFont="1" applyFill="1" applyBorder="1" applyAlignment="1">
      <alignment horizontal="right" vertical="center"/>
    </xf>
    <xf numFmtId="188" fontId="6" fillId="0" borderId="1" xfId="91" applyNumberFormat="1" applyFont="1" applyFill="1" applyBorder="1" applyAlignment="1">
      <alignment horizontal="center" vertical="center" wrapText="1"/>
    </xf>
    <xf numFmtId="49" fontId="4" fillId="0" borderId="1" xfId="91" applyNumberFormat="1" applyFont="1" applyFill="1" applyBorder="1" applyAlignment="1">
      <alignment horizontal="right" vertical="center"/>
    </xf>
    <xf numFmtId="188" fontId="4" fillId="0" borderId="1" xfId="91" applyNumberFormat="1" applyFont="1" applyFill="1" applyBorder="1" applyAlignment="1">
      <alignment horizontal="right" vertical="center"/>
    </xf>
    <xf numFmtId="190" fontId="4" fillId="0" borderId="1" xfId="91" applyNumberFormat="1" applyFont="1" applyFill="1" applyBorder="1" applyAlignment="1">
      <alignment horizontal="right" vertical="center"/>
    </xf>
    <xf numFmtId="49" fontId="4" fillId="0" borderId="1" xfId="80" applyNumberFormat="1" applyFont="1" applyFill="1" applyBorder="1" applyAlignment="1" applyProtection="1">
      <alignment horizontal="left" vertical="center" indent="1"/>
    </xf>
    <xf numFmtId="0" fontId="1" fillId="0" borderId="1" xfId="91" applyFill="1" applyBorder="1">
      <alignment vertical="center"/>
    </xf>
    <xf numFmtId="0" fontId="2" fillId="0" borderId="1" xfId="91" applyFont="1" applyFill="1" applyBorder="1">
      <alignment vertical="center"/>
    </xf>
    <xf numFmtId="188" fontId="4" fillId="0" borderId="1" xfId="91" applyNumberFormat="1" applyFont="1" applyFill="1" applyBorder="1" applyAlignment="1">
      <alignment horizontal="center" vertical="center"/>
    </xf>
    <xf numFmtId="188" fontId="4" fillId="0" borderId="1" xfId="91" applyNumberFormat="1" applyFont="1" applyFill="1" applyBorder="1" applyAlignment="1">
      <alignment horizontal="left" vertical="center"/>
    </xf>
    <xf numFmtId="0" fontId="36" fillId="0" borderId="0" xfId="90" applyFont="1" applyFill="1">
      <alignment vertical="center"/>
    </xf>
    <xf numFmtId="49" fontId="1" fillId="0" borderId="0" xfId="90" applyNumberFormat="1" applyFont="1" applyFill="1">
      <alignment vertical="center"/>
    </xf>
    <xf numFmtId="49" fontId="3" fillId="0" borderId="0" xfId="90" applyNumberFormat="1" applyFont="1" applyFill="1" applyAlignment="1">
      <alignment horizontal="center" vertical="center"/>
    </xf>
    <xf numFmtId="49" fontId="4" fillId="0" borderId="0" xfId="90" applyNumberFormat="1" applyFont="1" applyFill="1" applyAlignment="1">
      <alignment horizontal="right" vertical="center"/>
    </xf>
    <xf numFmtId="188" fontId="6" fillId="0" borderId="1" xfId="90" applyNumberFormat="1" applyFont="1" applyFill="1" applyBorder="1" applyAlignment="1">
      <alignment horizontal="center" vertical="center" wrapText="1"/>
    </xf>
    <xf numFmtId="49" fontId="4" fillId="0" borderId="1" xfId="8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vertical="center" wrapText="1"/>
    </xf>
    <xf numFmtId="191" fontId="37" fillId="0" borderId="0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Alignment="1" applyProtection="1"/>
    <xf numFmtId="0" fontId="38" fillId="0" borderId="0" xfId="0" applyFont="1" applyFill="1" applyBorder="1" applyAlignment="1" applyProtection="1">
      <alignment horizontal="center" vertical="center"/>
    </xf>
    <xf numFmtId="191" fontId="38" fillId="0" borderId="0" xfId="0" applyNumberFormat="1" applyFont="1" applyFill="1" applyBorder="1" applyAlignment="1" applyProtection="1">
      <alignment horizontal="center" vertical="center"/>
    </xf>
    <xf numFmtId="189" fontId="37" fillId="0" borderId="0" xfId="0" applyNumberFormat="1" applyFont="1" applyFill="1" applyBorder="1" applyAlignment="1" applyProtection="1">
      <alignment vertical="center" wrapText="1"/>
    </xf>
    <xf numFmtId="189" fontId="37" fillId="0" borderId="0" xfId="0" applyNumberFormat="1" applyFont="1" applyFill="1" applyBorder="1" applyAlignment="1" applyProtection="1">
      <alignment vertical="center"/>
    </xf>
    <xf numFmtId="0" fontId="39" fillId="0" borderId="39" xfId="0" applyFont="1" applyFill="1" applyBorder="1" applyAlignment="1" applyProtection="1">
      <alignment horizontal="center" vertical="center" wrapText="1"/>
    </xf>
    <xf numFmtId="191" fontId="39" fillId="0" borderId="40" xfId="0" applyNumberFormat="1" applyFont="1" applyFill="1" applyBorder="1" applyAlignment="1" applyProtection="1">
      <alignment horizontal="center" vertical="center" wrapText="1"/>
    </xf>
    <xf numFmtId="191" fontId="39" fillId="0" borderId="40" xfId="0" applyNumberFormat="1" applyFont="1" applyFill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40" fillId="0" borderId="41" xfId="0" applyFont="1" applyFill="1" applyBorder="1" applyAlignment="1" applyProtection="1">
      <alignment vertical="center" wrapText="1"/>
    </xf>
    <xf numFmtId="191" fontId="41" fillId="0" borderId="1" xfId="0" applyNumberFormat="1" applyFont="1" applyFill="1" applyBorder="1" applyAlignment="1" applyProtection="1">
      <alignment horizontal="right" vertical="center"/>
      <protection hidden="1"/>
    </xf>
    <xf numFmtId="194" fontId="41" fillId="0" borderId="1" xfId="0" applyNumberFormat="1" applyFont="1" applyFill="1" applyBorder="1" applyAlignment="1" applyProtection="1">
      <alignment horizontal="right" vertical="center"/>
      <protection hidden="1"/>
    </xf>
    <xf numFmtId="191" fontId="41" fillId="0" borderId="1" xfId="0" applyNumberFormat="1" applyFont="1" applyFill="1" applyBorder="1" applyAlignment="1" applyProtection="1">
      <alignment horizontal="right" vertical="center"/>
    </xf>
    <xf numFmtId="194" fontId="41" fillId="0" borderId="1" xfId="0" applyNumberFormat="1" applyFont="1" applyFill="1" applyBorder="1" applyAlignment="1" applyProtection="1">
      <alignment horizontal="right" vertical="center"/>
    </xf>
    <xf numFmtId="0" fontId="40" fillId="0" borderId="1" xfId="0" applyFont="1" applyFill="1" applyBorder="1" applyAlignment="1" applyProtection="1">
      <alignment vertical="center" wrapText="1"/>
    </xf>
    <xf numFmtId="195" fontId="42" fillId="0" borderId="41" xfId="0" applyNumberFormat="1" applyFont="1" applyFill="1" applyBorder="1" applyAlignment="1">
      <alignment horizontal="left" vertical="center" wrapText="1" indent="2"/>
    </xf>
    <xf numFmtId="1" fontId="43" fillId="0" borderId="1" xfId="0" applyNumberFormat="1" applyFont="1" applyFill="1" applyBorder="1" applyAlignment="1">
      <alignment horizontal="right" vertical="center" wrapText="1"/>
    </xf>
    <xf numFmtId="0" fontId="37" fillId="0" borderId="1" xfId="0" applyFont="1" applyFill="1" applyBorder="1" applyAlignment="1" applyProtection="1">
      <alignment vertical="center"/>
    </xf>
    <xf numFmtId="0" fontId="42" fillId="0" borderId="41" xfId="0" applyFont="1" applyFill="1" applyBorder="1" applyAlignment="1">
      <alignment horizontal="left" vertical="center" wrapText="1"/>
    </xf>
    <xf numFmtId="189" fontId="37" fillId="0" borderId="1" xfId="0" applyNumberFormat="1" applyFont="1" applyFill="1" applyBorder="1" applyAlignment="1" applyProtection="1">
      <alignment vertical="center"/>
    </xf>
    <xf numFmtId="0" fontId="42" fillId="0" borderId="41" xfId="0" applyFont="1" applyFill="1" applyBorder="1" applyAlignment="1">
      <alignment horizontal="left" vertical="center" wrapText="1" indent="2"/>
    </xf>
    <xf numFmtId="0" fontId="42" fillId="0" borderId="41" xfId="0" applyFont="1" applyFill="1" applyBorder="1" applyAlignment="1">
      <alignment horizontal="left" vertical="center" wrapText="1" indent="3"/>
    </xf>
    <xf numFmtId="1" fontId="44" fillId="0" borderId="1" xfId="0" applyNumberFormat="1" applyFont="1" applyFill="1" applyBorder="1" applyAlignment="1">
      <alignment horizontal="right" vertical="center" wrapText="1"/>
    </xf>
    <xf numFmtId="195" fontId="42" fillId="0" borderId="42" xfId="0" applyNumberFormat="1" applyFont="1" applyFill="1" applyBorder="1" applyAlignment="1">
      <alignment horizontal="left" vertical="center" wrapText="1" indent="2"/>
    </xf>
    <xf numFmtId="1" fontId="44" fillId="0" borderId="43" xfId="0" applyNumberFormat="1" applyFont="1" applyFill="1" applyBorder="1" applyAlignment="1">
      <alignment horizontal="right" vertical="center" wrapText="1"/>
    </xf>
    <xf numFmtId="1" fontId="43" fillId="0" borderId="43" xfId="0" applyNumberFormat="1" applyFont="1" applyFill="1" applyBorder="1" applyAlignment="1">
      <alignment horizontal="right" vertical="center" wrapText="1"/>
    </xf>
    <xf numFmtId="0" fontId="37" fillId="0" borderId="43" xfId="0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center" vertical="center" wrapText="1"/>
    </xf>
    <xf numFmtId="0" fontId="39" fillId="0" borderId="44" xfId="0" applyFont="1" applyFill="1" applyBorder="1" applyAlignment="1" applyProtection="1">
      <alignment horizontal="center" vertical="center" wrapText="1"/>
    </xf>
    <xf numFmtId="194" fontId="41" fillId="0" borderId="45" xfId="0" applyNumberFormat="1" applyFont="1" applyFill="1" applyBorder="1" applyAlignment="1" applyProtection="1">
      <alignment horizontal="right" vertical="center"/>
      <protection hidden="1"/>
    </xf>
    <xf numFmtId="194" fontId="41" fillId="0" borderId="45" xfId="0" applyNumberFormat="1" applyFont="1" applyFill="1" applyBorder="1" applyAlignment="1" applyProtection="1">
      <alignment horizontal="right" vertical="center"/>
    </xf>
    <xf numFmtId="0" fontId="37" fillId="0" borderId="45" xfId="0" applyFont="1" applyFill="1" applyBorder="1" applyAlignment="1" applyProtection="1">
      <alignment vertical="center"/>
    </xf>
    <xf numFmtId="0" fontId="37" fillId="0" borderId="46" xfId="0" applyFont="1" applyFill="1" applyBorder="1" applyAlignment="1" applyProtection="1">
      <alignment vertical="center"/>
    </xf>
    <xf numFmtId="188" fontId="3" fillId="0" borderId="0" xfId="0" applyNumberFormat="1" applyFont="1" applyAlignment="1" applyProtection="1">
      <alignment horizontal="center" vertical="center" wrapText="1"/>
    </xf>
    <xf numFmtId="188" fontId="4" fillId="2" borderId="8" xfId="0" applyNumberFormat="1" applyFont="1" applyFill="1" applyBorder="1" applyAlignment="1">
      <alignment horizontal="left" vertical="center" wrapText="1"/>
    </xf>
    <xf numFmtId="188" fontId="5" fillId="0" borderId="1" xfId="0" applyNumberFormat="1" applyFont="1" applyFill="1" applyBorder="1" applyAlignment="1">
      <alignment horizontal="center" vertical="center" wrapText="1"/>
    </xf>
    <xf numFmtId="188" fontId="5" fillId="0" borderId="1" xfId="0" applyNumberFormat="1" applyFont="1" applyFill="1" applyBorder="1" applyAlignment="1" applyProtection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88" fontId="4" fillId="0" borderId="1" xfId="0" applyNumberFormat="1" applyFont="1" applyFill="1" applyBorder="1" applyAlignment="1" applyProtection="1">
      <alignment vertical="center" wrapText="1"/>
    </xf>
    <xf numFmtId="1" fontId="4" fillId="0" borderId="1" xfId="92" applyNumberFormat="1" applyFont="1" applyFill="1" applyBorder="1" applyAlignment="1">
      <alignment vertical="center"/>
    </xf>
    <xf numFmtId="188" fontId="4" fillId="4" borderId="1" xfId="0" applyNumberFormat="1" applyFont="1" applyFill="1" applyBorder="1" applyAlignment="1" applyProtection="1">
      <alignment horizontal="center" vertical="center" wrapText="1"/>
    </xf>
    <xf numFmtId="188" fontId="4" fillId="4" borderId="1" xfId="0" applyNumberFormat="1" applyFont="1" applyFill="1" applyBorder="1" applyAlignment="1">
      <alignment horizontal="center" vertical="center" wrapText="1"/>
    </xf>
    <xf numFmtId="0" fontId="45" fillId="2" borderId="0" xfId="92" applyFont="1" applyFill="1" applyAlignment="1">
      <alignment vertical="center"/>
    </xf>
    <xf numFmtId="0" fontId="46" fillId="2" borderId="0" xfId="92" applyFont="1" applyFill="1" applyAlignment="1">
      <alignment vertical="center"/>
    </xf>
    <xf numFmtId="0" fontId="47" fillId="2" borderId="0" xfId="92" applyFont="1" applyFill="1" applyAlignment="1">
      <alignment vertical="center"/>
    </xf>
    <xf numFmtId="0" fontId="47" fillId="0" borderId="0" xfId="92" applyFont="1" applyFill="1" applyAlignment="1">
      <alignment vertical="center"/>
    </xf>
    <xf numFmtId="0" fontId="48" fillId="2" borderId="0" xfId="92" applyFill="1" applyAlignment="1">
      <alignment vertical="center"/>
    </xf>
    <xf numFmtId="0" fontId="3" fillId="2" borderId="0" xfId="92" applyFont="1" applyFill="1" applyAlignment="1">
      <alignment horizontal="center" vertical="center"/>
    </xf>
    <xf numFmtId="0" fontId="0" fillId="2" borderId="0" xfId="92" applyFont="1" applyFill="1" applyAlignment="1">
      <alignment vertical="center"/>
    </xf>
    <xf numFmtId="0" fontId="0" fillId="2" borderId="0" xfId="92" applyFont="1" applyFill="1" applyAlignment="1">
      <alignment horizontal="right" vertical="center"/>
    </xf>
    <xf numFmtId="0" fontId="48" fillId="2" borderId="0" xfId="92" applyFont="1" applyFill="1" applyAlignment="1">
      <alignment vertical="center"/>
    </xf>
    <xf numFmtId="0" fontId="6" fillId="2" borderId="1" xfId="92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3" fontId="4" fillId="0" borderId="1" xfId="92" applyNumberFormat="1" applyFont="1" applyFill="1" applyBorder="1" applyAlignment="1" applyProtection="1">
      <alignment horizontal="left" vertical="center"/>
    </xf>
    <xf numFmtId="0" fontId="4" fillId="0" borderId="0" xfId="92" applyFont="1" applyFill="1" applyAlignment="1">
      <alignment vertical="center"/>
    </xf>
    <xf numFmtId="0" fontId="4" fillId="2" borderId="1" xfId="92" applyFont="1" applyFill="1" applyBorder="1" applyAlignment="1">
      <alignment horizontal="left" vertical="center"/>
    </xf>
    <xf numFmtId="1" fontId="4" fillId="2" borderId="1" xfId="92" applyNumberFormat="1" applyFont="1" applyFill="1" applyBorder="1" applyAlignment="1">
      <alignment vertical="center"/>
    </xf>
    <xf numFmtId="0" fontId="5" fillId="2" borderId="1" xfId="92" applyFont="1" applyFill="1" applyBorder="1" applyAlignment="1">
      <alignment horizontal="left" vertical="center"/>
    </xf>
    <xf numFmtId="3" fontId="4" fillId="2" borderId="1" xfId="92" applyNumberFormat="1" applyFont="1" applyFill="1" applyBorder="1" applyAlignment="1" applyProtection="1">
      <alignment horizontal="left" vertical="center" wrapText="1"/>
    </xf>
    <xf numFmtId="1" fontId="47" fillId="2" borderId="0" xfId="92" applyNumberFormat="1" applyFont="1" applyFill="1" applyAlignment="1">
      <alignment vertical="center"/>
    </xf>
    <xf numFmtId="0" fontId="4" fillId="2" borderId="1" xfId="92" applyFont="1" applyFill="1" applyBorder="1" applyAlignment="1">
      <alignment vertical="center"/>
    </xf>
    <xf numFmtId="0" fontId="48" fillId="0" borderId="0" xfId="92" applyFill="1" applyAlignment="1">
      <alignment vertical="center"/>
    </xf>
    <xf numFmtId="0" fontId="3" fillId="0" borderId="0" xfId="92" applyFont="1" applyFill="1" applyAlignment="1">
      <alignment horizontal="center" vertical="center"/>
    </xf>
    <xf numFmtId="0" fontId="48" fillId="0" borderId="0" xfId="92" applyFont="1" applyFill="1" applyAlignment="1">
      <alignment vertical="center"/>
    </xf>
    <xf numFmtId="0" fontId="4" fillId="0" borderId="0" xfId="92" applyFont="1" applyFill="1" applyAlignment="1">
      <alignment horizontal="right" vertical="center"/>
    </xf>
    <xf numFmtId="0" fontId="1" fillId="0" borderId="0" xfId="92" applyFont="1" applyFill="1" applyAlignment="1">
      <alignment vertical="center"/>
    </xf>
    <xf numFmtId="3" fontId="4" fillId="0" borderId="1" xfId="92" applyNumberFormat="1" applyFont="1" applyFill="1" applyBorder="1" applyAlignment="1" applyProtection="1">
      <alignment vertical="center"/>
    </xf>
    <xf numFmtId="190" fontId="4" fillId="0" borderId="1" xfId="3" applyNumberFormat="1" applyFont="1" applyFill="1" applyBorder="1" applyAlignment="1">
      <alignment vertical="center"/>
    </xf>
    <xf numFmtId="4" fontId="47" fillId="0" borderId="0" xfId="92" applyNumberFormat="1" applyFont="1" applyFill="1" applyAlignment="1">
      <alignment vertical="center"/>
    </xf>
    <xf numFmtId="3" fontId="47" fillId="0" borderId="0" xfId="92" applyNumberFormat="1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3" fontId="4" fillId="0" borderId="0" xfId="92" applyNumberFormat="1" applyFont="1" applyFill="1" applyAlignment="1">
      <alignment vertical="center"/>
    </xf>
    <xf numFmtId="0" fontId="4" fillId="0" borderId="1" xfId="92" applyFont="1" applyFill="1" applyBorder="1" applyAlignment="1">
      <alignment horizontal="center" vertical="center"/>
    </xf>
    <xf numFmtId="3" fontId="4" fillId="2" borderId="0" xfId="92" applyNumberFormat="1" applyFont="1" applyFill="1" applyBorder="1" applyAlignment="1" applyProtection="1">
      <alignment vertical="center"/>
    </xf>
    <xf numFmtId="0" fontId="4" fillId="2" borderId="0" xfId="92" applyFont="1" applyFill="1" applyAlignment="1">
      <alignment horizontal="right" vertical="center"/>
    </xf>
    <xf numFmtId="193" fontId="47" fillId="2" borderId="0" xfId="92" applyNumberFormat="1" applyFont="1" applyFill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6" fillId="2" borderId="0" xfId="92" applyFont="1" applyFill="1" applyAlignment="1">
      <alignment horizontal="right" vertical="center"/>
    </xf>
    <xf numFmtId="3" fontId="49" fillId="0" borderId="1" xfId="92" applyNumberFormat="1" applyFont="1" applyFill="1" applyBorder="1" applyAlignment="1" applyProtection="1">
      <alignment vertical="center"/>
    </xf>
    <xf numFmtId="188" fontId="4" fillId="2" borderId="1" xfId="92" applyNumberFormat="1" applyFont="1" applyFill="1" applyBorder="1" applyAlignment="1">
      <alignment vertical="center"/>
    </xf>
    <xf numFmtId="190" fontId="4" fillId="2" borderId="1" xfId="92" applyNumberFormat="1" applyFont="1" applyFill="1" applyBorder="1" applyAlignment="1">
      <alignment vertical="center"/>
    </xf>
    <xf numFmtId="190" fontId="4" fillId="2" borderId="1" xfId="3" applyNumberFormat="1" applyFont="1" applyFill="1" applyBorder="1" applyAlignment="1">
      <alignment vertical="center"/>
    </xf>
    <xf numFmtId="3" fontId="47" fillId="2" borderId="0" xfId="92" applyNumberFormat="1" applyFont="1" applyFill="1" applyAlignment="1">
      <alignment vertical="center"/>
    </xf>
    <xf numFmtId="0" fontId="4" fillId="2" borderId="1" xfId="92" applyFont="1" applyFill="1" applyBorder="1" applyAlignment="1">
      <alignment horizontal="distributed" vertical="center"/>
    </xf>
    <xf numFmtId="196" fontId="4" fillId="2" borderId="1" xfId="92" applyNumberFormat="1" applyFont="1" applyFill="1" applyBorder="1" applyAlignment="1">
      <alignment vertical="center"/>
    </xf>
    <xf numFmtId="0" fontId="5" fillId="2" borderId="1" xfId="92" applyFont="1" applyFill="1" applyBorder="1" applyAlignment="1">
      <alignment horizontal="distributed" vertical="center"/>
    </xf>
    <xf numFmtId="0" fontId="4" fillId="2" borderId="1" xfId="92" applyFont="1" applyFill="1" applyBorder="1" applyAlignment="1">
      <alignment horizontal="center" vertical="center"/>
    </xf>
    <xf numFmtId="0" fontId="1" fillId="2" borderId="0" xfId="92" applyFont="1" applyFill="1" applyBorder="1" applyAlignment="1">
      <alignment horizontal="left" vertical="center" wrapText="1"/>
    </xf>
    <xf numFmtId="58" fontId="46" fillId="2" borderId="0" xfId="92" applyNumberFormat="1" applyFont="1" applyFill="1" applyAlignment="1">
      <alignment vertical="center"/>
    </xf>
    <xf numFmtId="3" fontId="4" fillId="2" borderId="0" xfId="92" applyNumberFormat="1" applyFont="1" applyFill="1" applyAlignment="1">
      <alignment vertical="center"/>
    </xf>
    <xf numFmtId="0" fontId="4" fillId="2" borderId="0" xfId="92" applyFont="1" applyFill="1" applyAlignment="1">
      <alignment vertical="center"/>
    </xf>
    <xf numFmtId="188" fontId="47" fillId="2" borderId="0" xfId="92" applyNumberFormat="1" applyFont="1" applyFill="1" applyAlignment="1">
      <alignment vertical="center"/>
    </xf>
    <xf numFmtId="0" fontId="45" fillId="0" borderId="0" xfId="92" applyFont="1" applyFill="1" applyAlignment="1">
      <alignment vertical="center"/>
    </xf>
    <xf numFmtId="0" fontId="46" fillId="0" borderId="0" xfId="92" applyFont="1" applyFill="1" applyAlignment="1">
      <alignment vertical="center"/>
    </xf>
    <xf numFmtId="3" fontId="4" fillId="0" borderId="0" xfId="92" applyNumberFormat="1" applyFont="1" applyFill="1" applyBorder="1" applyAlignment="1" applyProtection="1">
      <alignment vertical="center"/>
    </xf>
    <xf numFmtId="189" fontId="47" fillId="0" borderId="0" xfId="92" applyNumberFormat="1" applyFont="1" applyFill="1" applyAlignment="1">
      <alignment vertical="center"/>
    </xf>
    <xf numFmtId="0" fontId="0" fillId="0" borderId="0" xfId="92" applyFont="1" applyFill="1" applyAlignment="1">
      <alignment vertical="center"/>
    </xf>
    <xf numFmtId="0" fontId="4" fillId="0" borderId="0" xfId="0" applyFont="1" applyFill="1"/>
    <xf numFmtId="0" fontId="0" fillId="0" borderId="0" xfId="0" applyFont="1" applyFill="1"/>
    <xf numFmtId="0" fontId="48" fillId="0" borderId="0" xfId="92" applyFill="1" applyAlignment="1">
      <alignment horizontal="right" vertical="center"/>
    </xf>
    <xf numFmtId="0" fontId="0" fillId="0" borderId="0" xfId="0" applyFill="1"/>
    <xf numFmtId="0" fontId="4" fillId="0" borderId="8" xfId="92" applyFont="1" applyFill="1" applyBorder="1" applyAlignment="1">
      <alignment horizontal="right" vertical="center"/>
    </xf>
    <xf numFmtId="191" fontId="4" fillId="0" borderId="1" xfId="92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51" fillId="0" borderId="0" xfId="6" applyNumberFormat="1" applyFont="1" applyFill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90" fontId="5" fillId="0" borderId="1" xfId="3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protection locked="0"/>
    </xf>
    <xf numFmtId="0" fontId="52" fillId="0" borderId="0" xfId="116" applyFont="1" applyFill="1" applyAlignment="1" applyProtection="1">
      <alignment vertical="center"/>
      <protection locked="0"/>
    </xf>
    <xf numFmtId="0" fontId="1" fillId="0" borderId="0" xfId="0" applyFont="1" applyFill="1" applyBorder="1" applyAlignment="1"/>
    <xf numFmtId="0" fontId="1" fillId="0" borderId="0" xfId="116" applyFont="1" applyFill="1" applyAlignment="1" applyProtection="1">
      <protection locked="0"/>
    </xf>
    <xf numFmtId="189" fontId="53" fillId="0" borderId="0" xfId="117" applyNumberFormat="1" applyFont="1" applyBorder="1" applyAlignment="1" applyProtection="1">
      <alignment horizontal="center" vertical="center"/>
      <protection locked="0"/>
    </xf>
    <xf numFmtId="189" fontId="44" fillId="0" borderId="0" xfId="117" applyNumberFormat="1" applyFont="1" applyFill="1" applyAlignment="1" applyProtection="1">
      <protection locked="0"/>
    </xf>
    <xf numFmtId="0" fontId="44" fillId="0" borderId="0" xfId="116" applyFont="1" applyFill="1" applyAlignment="1" applyProtection="1">
      <protection locked="0"/>
    </xf>
    <xf numFmtId="189" fontId="54" fillId="0" borderId="39" xfId="117" applyNumberFormat="1" applyFont="1" applyFill="1" applyBorder="1" applyAlignment="1" applyProtection="1">
      <alignment horizontal="center" vertical="center"/>
      <protection locked="0"/>
    </xf>
    <xf numFmtId="189" fontId="54" fillId="0" borderId="40" xfId="117" applyNumberFormat="1" applyFont="1" applyFill="1" applyBorder="1" applyAlignment="1" applyProtection="1">
      <alignment horizontal="center" vertical="center" wrapText="1"/>
      <protection locked="0"/>
    </xf>
    <xf numFmtId="189" fontId="54" fillId="0" borderId="40" xfId="117" applyNumberFormat="1" applyFont="1" applyFill="1" applyBorder="1" applyAlignment="1" applyProtection="1">
      <alignment horizontal="center" vertical="center"/>
      <protection locked="0"/>
    </xf>
    <xf numFmtId="189" fontId="54" fillId="0" borderId="41" xfId="117" applyNumberFormat="1" applyFont="1" applyFill="1" applyBorder="1" applyAlignment="1" applyProtection="1">
      <alignment horizontal="center" vertical="center"/>
      <protection locked="0"/>
    </xf>
    <xf numFmtId="189" fontId="54" fillId="0" borderId="1" xfId="117" applyNumberFormat="1" applyFont="1" applyFill="1" applyBorder="1" applyAlignment="1" applyProtection="1">
      <alignment horizontal="center" vertical="center" wrapText="1"/>
      <protection locked="0"/>
    </xf>
    <xf numFmtId="189" fontId="54" fillId="0" borderId="1" xfId="117" applyNumberFormat="1" applyFont="1" applyFill="1" applyBorder="1" applyAlignment="1" applyProtection="1">
      <alignment horizontal="center" vertical="center"/>
      <protection locked="0"/>
    </xf>
    <xf numFmtId="0" fontId="55" fillId="0" borderId="41" xfId="116" applyFont="1" applyFill="1" applyBorder="1" applyAlignment="1" applyProtection="1">
      <alignment vertical="center"/>
      <protection locked="0"/>
    </xf>
    <xf numFmtId="0" fontId="15" fillId="0" borderId="1" xfId="116" applyFont="1" applyFill="1" applyBorder="1" applyAlignment="1" applyProtection="1">
      <alignment vertical="center"/>
      <protection hidden="1"/>
    </xf>
    <xf numFmtId="0" fontId="44" fillId="0" borderId="41" xfId="116" applyFont="1" applyFill="1" applyBorder="1" applyAlignment="1" applyProtection="1">
      <alignment vertical="center"/>
      <protection locked="0"/>
    </xf>
    <xf numFmtId="0" fontId="8" fillId="0" borderId="1" xfId="116" applyFont="1" applyFill="1" applyBorder="1" applyAlignment="1" applyProtection="1">
      <alignment vertical="center"/>
      <protection hidden="1"/>
    </xf>
    <xf numFmtId="49" fontId="44" fillId="0" borderId="41" xfId="118" applyNumberFormat="1" applyFont="1" applyFill="1" applyBorder="1" applyAlignment="1" applyProtection="1">
      <alignment horizontal="left" vertical="center"/>
      <protection locked="0"/>
    </xf>
    <xf numFmtId="189" fontId="8" fillId="0" borderId="1" xfId="116" applyNumberFormat="1" applyFont="1" applyFill="1" applyBorder="1" applyAlignment="1" applyProtection="1">
      <alignment vertical="center"/>
      <protection hidden="1"/>
    </xf>
    <xf numFmtId="189" fontId="44" fillId="0" borderId="41" xfId="117" applyNumberFormat="1" applyFont="1" applyFill="1" applyBorder="1" applyAlignment="1" applyProtection="1">
      <alignment vertical="center"/>
      <protection locked="0"/>
    </xf>
    <xf numFmtId="189" fontId="55" fillId="0" borderId="41" xfId="117" applyNumberFormat="1" applyFont="1" applyFill="1" applyBorder="1" applyAlignment="1" applyProtection="1">
      <alignment vertical="center"/>
      <protection locked="0"/>
    </xf>
    <xf numFmtId="0" fontId="8" fillId="0" borderId="1" xfId="116" applyFont="1" applyFill="1" applyBorder="1" applyAlignment="1" applyProtection="1">
      <alignment horizontal="right" vertical="center"/>
      <protection hidden="1"/>
    </xf>
    <xf numFmtId="0" fontId="52" fillId="0" borderId="1" xfId="116" applyFont="1" applyFill="1" applyBorder="1" applyAlignment="1" applyProtection="1">
      <alignment horizontal="right" vertical="center"/>
      <protection locked="0"/>
    </xf>
    <xf numFmtId="0" fontId="52" fillId="0" borderId="1" xfId="116" applyFont="1" applyFill="1" applyBorder="1" applyAlignment="1" applyProtection="1">
      <alignment vertical="center"/>
      <protection locked="0"/>
    </xf>
    <xf numFmtId="0" fontId="44" fillId="0" borderId="0" xfId="116" applyFont="1" applyFill="1" applyAlignment="1" applyProtection="1">
      <alignment horizontal="right"/>
      <protection locked="0"/>
    </xf>
    <xf numFmtId="189" fontId="54" fillId="0" borderId="44" xfId="117" applyNumberFormat="1" applyFont="1" applyFill="1" applyBorder="1" applyAlignment="1" applyProtection="1">
      <alignment horizontal="center" vertical="center"/>
      <protection locked="0"/>
    </xf>
    <xf numFmtId="189" fontId="54" fillId="0" borderId="45" xfId="117" applyNumberFormat="1" applyFont="1" applyFill="1" applyBorder="1" applyAlignment="1" applyProtection="1">
      <alignment horizontal="center" vertical="center"/>
      <protection locked="0"/>
    </xf>
    <xf numFmtId="0" fontId="52" fillId="0" borderId="45" xfId="116" applyFont="1" applyFill="1" applyBorder="1" applyAlignment="1" applyProtection="1">
      <alignment vertical="center"/>
      <protection locked="0"/>
    </xf>
    <xf numFmtId="189" fontId="52" fillId="0" borderId="1" xfId="116" applyNumberFormat="1" applyFont="1" applyFill="1" applyBorder="1" applyAlignment="1" applyProtection="1">
      <alignment vertical="center"/>
      <protection locked="0"/>
    </xf>
    <xf numFmtId="0" fontId="1" fillId="0" borderId="1" xfId="116" applyFont="1" applyFill="1" applyBorder="1" applyAlignment="1" applyProtection="1">
      <alignment horizontal="right"/>
      <protection locked="0"/>
    </xf>
    <xf numFmtId="0" fontId="1" fillId="0" borderId="1" xfId="116" applyFont="1" applyFill="1" applyBorder="1" applyAlignment="1" applyProtection="1">
      <protection locked="0"/>
    </xf>
    <xf numFmtId="189" fontId="44" fillId="0" borderId="42" xfId="117" applyNumberFormat="1" applyFont="1" applyFill="1" applyBorder="1" applyAlignment="1" applyProtection="1">
      <alignment vertical="center"/>
      <protection locked="0"/>
    </xf>
    <xf numFmtId="0" fontId="8" fillId="0" borderId="43" xfId="116" applyFont="1" applyFill="1" applyBorder="1" applyAlignment="1" applyProtection="1">
      <alignment horizontal="right" vertical="center"/>
      <protection hidden="1"/>
    </xf>
    <xf numFmtId="0" fontId="1" fillId="0" borderId="43" xfId="116" applyFont="1" applyFill="1" applyBorder="1" applyAlignment="1" applyProtection="1">
      <alignment horizontal="right"/>
      <protection locked="0"/>
    </xf>
    <xf numFmtId="0" fontId="1" fillId="0" borderId="43" xfId="116" applyFont="1" applyFill="1" applyBorder="1" applyAlignment="1" applyProtection="1">
      <protection locked="0"/>
    </xf>
    <xf numFmtId="0" fontId="1" fillId="0" borderId="45" xfId="116" applyFont="1" applyFill="1" applyBorder="1" applyAlignment="1" applyProtection="1">
      <protection locked="0"/>
    </xf>
    <xf numFmtId="0" fontId="1" fillId="0" borderId="46" xfId="116" applyFont="1" applyFill="1" applyBorder="1" applyAlignment="1" applyProtection="1">
      <protection locked="0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right" vertical="center" wrapText="1"/>
    </xf>
    <xf numFmtId="0" fontId="58" fillId="0" borderId="0" xfId="0" applyFont="1" applyAlignment="1">
      <alignment horizontal="center" vertical="center" wrapText="1"/>
    </xf>
    <xf numFmtId="0" fontId="57" fillId="0" borderId="8" xfId="0" applyFont="1" applyBorder="1" applyAlignment="1">
      <alignment horizontal="left" vertical="center" wrapText="1"/>
    </xf>
    <xf numFmtId="0" fontId="5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right" vertical="center" wrapText="1"/>
    </xf>
    <xf numFmtId="0" fontId="58" fillId="0" borderId="0" xfId="0" applyFont="1" applyAlignment="1">
      <alignment horizontal="left" vertical="center" wrapText="1"/>
    </xf>
    <xf numFmtId="0" fontId="57" fillId="0" borderId="8" xfId="0" applyFont="1" applyBorder="1" applyAlignment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wrapText="1"/>
    </xf>
    <xf numFmtId="0" fontId="59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47" xfId="0" applyNumberFormat="1" applyFont="1" applyFill="1" applyBorder="1" applyAlignment="1" applyProtection="1">
      <alignment horizontal="center" vertical="center" wrapText="1"/>
    </xf>
    <xf numFmtId="0" fontId="5" fillId="5" borderId="48" xfId="0" applyNumberFormat="1" applyFont="1" applyFill="1" applyBorder="1" applyAlignment="1" applyProtection="1">
      <alignment horizontal="center" vertical="center" wrapText="1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0" fontId="5" fillId="5" borderId="49" xfId="0" applyNumberFormat="1" applyFont="1" applyFill="1" applyBorder="1" applyAlignment="1" applyProtection="1">
      <alignment horizontal="center" vertical="center" wrapText="1"/>
    </xf>
    <xf numFmtId="0" fontId="5" fillId="5" borderId="50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left" vertical="center"/>
    </xf>
    <xf numFmtId="0" fontId="5" fillId="5" borderId="1" xfId="0" applyNumberFormat="1" applyFont="1" applyFill="1" applyBorder="1" applyAlignment="1" applyProtection="1">
      <alignment horizontal="center" vertical="center"/>
    </xf>
    <xf numFmtId="3" fontId="4" fillId="6" borderId="38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0" fontId="5" fillId="5" borderId="1" xfId="0" applyNumberFormat="1" applyFont="1" applyFill="1" applyBorder="1" applyAlignment="1" applyProtection="1">
      <alignment horizontal="left" vertical="center"/>
    </xf>
    <xf numFmtId="3" fontId="4" fillId="7" borderId="1" xfId="0" applyNumberFormat="1" applyFont="1" applyFill="1" applyBorder="1" applyAlignment="1" applyProtection="1">
      <alignment horizontal="right" vertical="center"/>
    </xf>
    <xf numFmtId="0" fontId="60" fillId="2" borderId="0" xfId="92" applyFont="1" applyFill="1" applyAlignment="1">
      <alignment vertical="center"/>
    </xf>
    <xf numFmtId="0" fontId="1" fillId="2" borderId="0" xfId="92" applyFont="1" applyFill="1" applyAlignment="1">
      <alignment vertical="center"/>
    </xf>
    <xf numFmtId="0" fontId="61" fillId="0" borderId="0" xfId="0" applyFont="1" applyFill="1" applyAlignment="1">
      <alignment horizontal="left" vertical="center"/>
    </xf>
    <xf numFmtId="0" fontId="61" fillId="0" borderId="0" xfId="0" applyFont="1" applyFill="1" applyAlignment="1">
      <alignment vertical="center"/>
    </xf>
    <xf numFmtId="197" fontId="61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/>
    </xf>
    <xf numFmtId="0" fontId="61" fillId="0" borderId="1" xfId="0" applyFont="1" applyFill="1" applyBorder="1" applyAlignment="1">
      <alignment vertical="center"/>
    </xf>
    <xf numFmtId="197" fontId="61" fillId="0" borderId="1" xfId="0" applyNumberFormat="1" applyFont="1" applyFill="1" applyBorder="1" applyAlignment="1">
      <alignment vertical="center"/>
    </xf>
    <xf numFmtId="0" fontId="60" fillId="0" borderId="0" xfId="92" applyFont="1" applyFill="1" applyAlignment="1">
      <alignment vertical="center"/>
    </xf>
    <xf numFmtId="193" fontId="4" fillId="0" borderId="0" xfId="92" applyNumberFormat="1" applyFont="1" applyFill="1" applyAlignment="1">
      <alignment vertical="center"/>
    </xf>
    <xf numFmtId="0" fontId="6" fillId="0" borderId="1" xfId="92" applyFont="1" applyFill="1" applyBorder="1" applyAlignment="1">
      <alignment horizontal="distributed" vertical="center"/>
    </xf>
    <xf numFmtId="0" fontId="4" fillId="0" borderId="1" xfId="92" applyFont="1" applyFill="1" applyBorder="1" applyAlignment="1">
      <alignment vertical="center"/>
    </xf>
    <xf numFmtId="191" fontId="4" fillId="0" borderId="1" xfId="92" applyNumberFormat="1" applyFont="1" applyFill="1" applyBorder="1" applyAlignment="1">
      <alignment vertical="center"/>
    </xf>
    <xf numFmtId="191" fontId="1" fillId="0" borderId="0" xfId="92" applyNumberFormat="1" applyFont="1" applyFill="1" applyAlignment="1">
      <alignment vertical="center"/>
    </xf>
    <xf numFmtId="0" fontId="64" fillId="0" borderId="0" xfId="0" applyFont="1" applyFill="1"/>
    <xf numFmtId="0" fontId="0" fillId="2" borderId="0" xfId="0" applyFill="1"/>
    <xf numFmtId="49" fontId="3" fillId="0" borderId="0" xfId="0" applyNumberFormat="1" applyFont="1" applyFill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191" fontId="4" fillId="0" borderId="1" xfId="0" applyNumberFormat="1" applyFont="1" applyFill="1" applyBorder="1" applyAlignment="1">
      <alignment horizontal="right" vertical="center"/>
    </xf>
    <xf numFmtId="191" fontId="4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89" applyNumberFormat="1" applyFont="1" applyFill="1" applyBorder="1" applyAlignment="1">
      <alignment vertical="center" shrinkToFit="1"/>
    </xf>
    <xf numFmtId="9" fontId="4" fillId="2" borderId="1" xfId="0" applyNumberFormat="1" applyFont="1" applyFill="1" applyBorder="1" applyAlignment="1">
      <alignment horizontal="right" vertical="center"/>
    </xf>
    <xf numFmtId="0" fontId="4" fillId="0" borderId="1" xfId="93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188" fontId="4" fillId="0" borderId="1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188" fontId="0" fillId="0" borderId="0" xfId="0" applyNumberFormat="1" applyFill="1"/>
    <xf numFmtId="188" fontId="0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65" fillId="0" borderId="0" xfId="0" applyFont="1" applyFill="1" applyAlignment="1">
      <alignment vertical="center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_1995" xfId="49"/>
    <cellStyle name="常规 6" xfId="50"/>
    <cellStyle name="Calc Currency (0)" xfId="51"/>
    <cellStyle name="Currency [0]" xfId="52"/>
    <cellStyle name="HEADING2" xfId="53"/>
    <cellStyle name="HEADING1" xfId="54"/>
    <cellStyle name="常规_2016年人大预算表（一般公共预算表1-9）20151201" xfId="55"/>
    <cellStyle name="常规 2 2" xfId="56"/>
    <cellStyle name="Comma_1995" xfId="57"/>
    <cellStyle name="Comma [0]" xfId="58"/>
    <cellStyle name="comma zerodec" xfId="59"/>
    <cellStyle name="常规 13" xfId="60"/>
    <cellStyle name="Currency1" xfId="61"/>
    <cellStyle name="Date" xfId="62"/>
    <cellStyle name="Dollar (zero dec)" xfId="63"/>
    <cellStyle name="Fixed" xfId="64"/>
    <cellStyle name="Header1" xfId="65"/>
    <cellStyle name="Header2" xfId="66"/>
    <cellStyle name="Header2 2" xfId="67"/>
    <cellStyle name="no dec" xfId="68"/>
    <cellStyle name="Norma,_laroux_4_营业在建 (2)_E21" xfId="69"/>
    <cellStyle name="Normal_#10-Headcount" xfId="70"/>
    <cellStyle name="Percent_laroux" xfId="71"/>
    <cellStyle name="Total" xfId="72"/>
    <cellStyle name="百分比 2" xfId="73"/>
    <cellStyle name="千位[0]_，" xfId="74"/>
    <cellStyle name="表标题" xfId="75"/>
    <cellStyle name="常规 13 2" xfId="76"/>
    <cellStyle name="常规 13 2 2" xfId="77"/>
    <cellStyle name="常规 2" xfId="78"/>
    <cellStyle name="常规 2 2 2" xfId="79"/>
    <cellStyle name="常规 3" xfId="80"/>
    <cellStyle name="常规 3 2" xfId="81"/>
    <cellStyle name="常规 3 2 2" xfId="82"/>
    <cellStyle name="常规 4" xfId="83"/>
    <cellStyle name="常规 5" xfId="84"/>
    <cellStyle name="常规 6 2" xfId="85"/>
    <cellStyle name="常规 7" xfId="86"/>
    <cellStyle name="常规 7 2" xfId="87"/>
    <cellStyle name="常规 8" xfId="88"/>
    <cellStyle name="常规_2003年省级调整预算相关表" xfId="89"/>
    <cellStyle name="常规_2016年全省国有资本经营收入预算表" xfId="90"/>
    <cellStyle name="常规_2016年省级国有资本经营支出预算表" xfId="91"/>
    <cellStyle name="常规_21湖北省2015年地方财政预算表（20150331报部）" xfId="92"/>
    <cellStyle name="常规_Sheet20" xfId="93"/>
    <cellStyle name="常规_Y4-2016年社会保险基金预算" xfId="94"/>
    <cellStyle name="常规_附件：行政一处报表" xfId="95"/>
    <cellStyle name="分级显示行_1_13区汇总" xfId="96"/>
    <cellStyle name="归盒啦_95" xfId="97"/>
    <cellStyle name="后继超链接" xfId="98"/>
    <cellStyle name="霓付 [0]_95" xfId="99"/>
    <cellStyle name="霓付_95" xfId="100"/>
    <cellStyle name="烹拳 [0]_95" xfId="101"/>
    <cellStyle name="烹拳_95" xfId="102"/>
    <cellStyle name="普通_“三部” (2)" xfId="103"/>
    <cellStyle name="常规_2007年省对市州县财政年终结算单（初步2）" xfId="104"/>
    <cellStyle name="千分位[0]_F01-1" xfId="105"/>
    <cellStyle name="千分位_97-917" xfId="106"/>
    <cellStyle name="千位_，" xfId="107"/>
    <cellStyle name="千位分隔 2" xfId="108"/>
    <cellStyle name="千位分隔_2016年人大预算表（一般公共预算表1-9）20151201" xfId="109"/>
    <cellStyle name="千位分隔_Y4-2016年社会保险基金预算" xfId="110"/>
    <cellStyle name="钎霖_4岿角利" xfId="111"/>
    <cellStyle name="数字" xfId="112"/>
    <cellStyle name="未定义" xfId="113"/>
    <cellStyle name="小数" xfId="114"/>
    <cellStyle name="样式 1" xfId="115"/>
    <cellStyle name="常规_结算表" xfId="116"/>
    <cellStyle name="常规_2009年批复" xfId="117"/>
    <cellStyle name="常规_2013年体制结算12.31" xfId="118"/>
    <cellStyle name="常规_2015年体制结算9.27" xfId="119"/>
    <cellStyle name="常规_10月缴款书1032" xfId="120"/>
    <cellStyle name="常规_市本级 2" xfId="121"/>
    <cellStyle name="Normal" xfId="12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5" Type="http://schemas.openxmlformats.org/officeDocument/2006/relationships/styles" Target="styles.xml"/><Relationship Id="rId54" Type="http://schemas.openxmlformats.org/officeDocument/2006/relationships/sharedStrings" Target="sharedStrings.xml"/><Relationship Id="rId53" Type="http://schemas.openxmlformats.org/officeDocument/2006/relationships/theme" Target="theme/theme1.xml"/><Relationship Id="rId52" Type="http://schemas.openxmlformats.org/officeDocument/2006/relationships/externalLink" Target="externalLinks/externalLink11.xml"/><Relationship Id="rId51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8.xml"/><Relationship Id="rId48" Type="http://schemas.openxmlformats.org/officeDocument/2006/relationships/externalLink" Target="externalLinks/externalLink7.xml"/><Relationship Id="rId47" Type="http://schemas.openxmlformats.org/officeDocument/2006/relationships/externalLink" Target="externalLinks/externalLink6.xml"/><Relationship Id="rId46" Type="http://schemas.openxmlformats.org/officeDocument/2006/relationships/externalLink" Target="externalLinks/externalLink5.xml"/><Relationship Id="rId45" Type="http://schemas.openxmlformats.org/officeDocument/2006/relationships/externalLink" Target="externalLinks/externalLink4.xml"/><Relationship Id="rId44" Type="http://schemas.openxmlformats.org/officeDocument/2006/relationships/externalLink" Target="externalLinks/externalLink3.xml"/><Relationship Id="rId43" Type="http://schemas.openxmlformats.org/officeDocument/2006/relationships/externalLink" Target="externalLinks/externalLink2.xml"/><Relationship Id="rId42" Type="http://schemas.openxmlformats.org/officeDocument/2006/relationships/externalLink" Target="externalLinks/externalLink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219075</xdr:rowOff>
    </xdr:to>
    <xdr:sp>
      <xdr:nvSpPr>
        <xdr:cNvPr id="2" name="Text Box 1"/>
        <xdr:cNvSpPr txBox="1"/>
      </xdr:nvSpPr>
      <xdr:spPr>
        <a:xfrm>
          <a:off x="4448175" y="11906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0&#24180;&#36164;&#26009;\&#24180;&#32456;&#32467;&#31639;\&#21306;&#30452;&#32467;&#31639;\&#39044;&#31639;&#25191;&#34892;\&#39044;&#31639;&#25191;&#34892;&#65288;12&#2637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07&#24180;&#22320;&#26041;&#36130;&#25919;&#39044;&#31639;\2007&#24180;&#22320;&#26041;&#39044;&#31639;&#34920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7325;&#26032;&#26597;&#30475;\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2010&#24180;&#36164;&#26009;\&#24180;&#32456;&#32467;&#31639;\&#20915;&#31639;&#25253;\&#24180;&#32456;&#20915;&#31639;&#65288;&#20313;&#65289;\2010&#24180;&#25320;&#27454;&#26126;&#32454;(&#20915;&#3163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6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20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1&#24180;&#25320;&#27454;&#26126;&#32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公用汇"/>
      <sheetName val="公用汇 (扣水电)"/>
      <sheetName val="平衡"/>
      <sheetName val="平衡 (决算)"/>
      <sheetName val="公用执"/>
      <sheetName val="政府项目"/>
      <sheetName val="单位项目"/>
      <sheetName val="单位项目 (决算) (2)"/>
      <sheetName val="政府项目 (决算)"/>
      <sheetName val="单位项目 (决算)"/>
      <sheetName val="拨款明细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  <sheetName val=" 收入部门表"/>
      <sheetName val="封面 (2)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月"/>
      <sheetName val="2月"/>
      <sheetName val="暂存款汇总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拨款单"/>
      <sheetName val="10年专款"/>
      <sheetName val="2009暂存"/>
      <sheetName val="专款暂付"/>
      <sheetName val="星丰"/>
      <sheetName val="专户"/>
      <sheetName val="基数数据"/>
      <sheetName val="单位往来"/>
      <sheetName val="1月收支"/>
      <sheetName val="2月收支"/>
      <sheetName val="3月收支"/>
      <sheetName val="4月收支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2011年"/>
      <sheetName val="10年暂存"/>
      <sheetName val="20111收支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收支平衡(决算）"/>
      <sheetName val="2011暂存"/>
      <sheetName val="市级专款"/>
      <sheetName val="按部门查找"/>
      <sheetName val="政府项目"/>
      <sheetName val="借款明细"/>
      <sheetName val="拨款单"/>
      <sheetName val="拨款单 (2)"/>
      <sheetName val="拨款单 (5)"/>
      <sheetName val="收支余额表"/>
      <sheetName val="单位项目表"/>
      <sheetName val="非税收支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合计)"/>
      <sheetName val="报支（本级)"/>
      <sheetName val="报支（本级) (2)"/>
      <sheetName val="报支 (专款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单位往来"/>
      <sheetName val="专项收支"/>
      <sheetName val="承兑汇票"/>
      <sheetName val="工资医保"/>
      <sheetName val="收支平衡"/>
      <sheetName val="基础数据"/>
      <sheetName val="基数数据"/>
      <sheetName val="2012年拨款登记系统（吴修改6）"/>
    </sheetNames>
    <definedNames>
      <definedName name="SEL2_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市级专款"/>
      <sheetName val="政府项目"/>
      <sheetName val="收支平衡(决算）"/>
      <sheetName val="非税收支表"/>
      <sheetName val="单位项目表"/>
      <sheetName val="上年带入"/>
      <sheetName val="借款明细"/>
      <sheetName val="2011暂存"/>
      <sheetName val="按部门查找"/>
      <sheetName val="拨款单"/>
      <sheetName val="拨款单 (2)"/>
      <sheetName val="拨款单 (5)"/>
      <sheetName val="收支余额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4)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专款)"/>
      <sheetName val="报支 (合计)"/>
      <sheetName val="报支（本级)"/>
      <sheetName val="报支（全区)"/>
      <sheetName val="报支（全区万元)"/>
      <sheetName val="报支（本级) (2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12月支付申请1"/>
      <sheetName val="单位往来"/>
      <sheetName val="专项收支"/>
      <sheetName val="承兑汇票"/>
      <sheetName val="工资医保"/>
      <sheetName val="收支平衡"/>
      <sheetName val="基础数据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目录"/>
      <sheetName val="1月"/>
      <sheetName val="1月收支"/>
      <sheetName val="2月"/>
      <sheetName val="2月收支"/>
      <sheetName val="3月"/>
      <sheetName val="3月收支"/>
      <sheetName val="4月"/>
      <sheetName val="基数数据"/>
      <sheetName val="4月收支"/>
      <sheetName val="拨款单"/>
      <sheetName val="全年"/>
      <sheetName val="上年带入"/>
      <sheetName val="平衡"/>
      <sheetName val="政府项目"/>
      <sheetName val="2011年专款"/>
      <sheetName val="追加"/>
      <sheetName val="10年暂存"/>
      <sheetName val="星丰项目"/>
      <sheetName val="建华管桩"/>
      <sheetName val="星丰2010 (2)"/>
      <sheetName val="非税暂存"/>
      <sheetName val="10年专款"/>
      <sheetName val="暂存款汇总"/>
      <sheetName val="2009暂存"/>
      <sheetName val="专款暂付"/>
      <sheetName val="正常暂存"/>
      <sheetName val="专户"/>
      <sheetName val="单位往来"/>
      <sheetName val="星丰2010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基础数据"/>
      <sheetName val="基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9"/>
  <sheetViews>
    <sheetView workbookViewId="0">
      <selection activeCell="B23" sqref="B23"/>
    </sheetView>
  </sheetViews>
  <sheetFormatPr defaultColWidth="9" defaultRowHeight="13.5" outlineLevelCol="1"/>
  <cols>
    <col min="1" max="1" width="13.375" customWidth="1"/>
    <col min="2" max="2" width="68.75" customWidth="1"/>
  </cols>
  <sheetData>
    <row r="1" ht="36" customHeight="1" spans="2:2">
      <c r="B1" s="484" t="s">
        <v>0</v>
      </c>
    </row>
    <row r="2" ht="28.5" customHeight="1" spans="2:2">
      <c r="B2" s="485" t="s">
        <v>1</v>
      </c>
    </row>
    <row r="3" ht="28.5" customHeight="1" spans="2:2">
      <c r="B3" s="485" t="s">
        <v>2</v>
      </c>
    </row>
    <row r="4" ht="28.5" customHeight="1" spans="2:2">
      <c r="B4" s="485" t="s">
        <v>3</v>
      </c>
    </row>
    <row r="5" ht="28.5" customHeight="1" spans="2:2">
      <c r="B5" s="485" t="s">
        <v>4</v>
      </c>
    </row>
    <row r="6" ht="28.5" customHeight="1" spans="2:2">
      <c r="B6" s="485" t="s">
        <v>5</v>
      </c>
    </row>
    <row r="7" ht="28.5" customHeight="1" spans="2:2">
      <c r="B7" s="485" t="s">
        <v>6</v>
      </c>
    </row>
    <row r="8" ht="28.5" customHeight="1" spans="2:2">
      <c r="B8" s="485" t="s">
        <v>7</v>
      </c>
    </row>
    <row r="9" ht="28.5" customHeight="1" spans="2:2">
      <c r="B9" s="485" t="s">
        <v>8</v>
      </c>
    </row>
    <row r="10" ht="28.5" customHeight="1" spans="2:2">
      <c r="B10" s="485" t="s">
        <v>9</v>
      </c>
    </row>
    <row r="11" ht="28.5" customHeight="1" spans="2:2">
      <c r="B11" s="485" t="s">
        <v>10</v>
      </c>
    </row>
    <row r="12" ht="28.5" customHeight="1" spans="2:2">
      <c r="B12" s="485" t="s">
        <v>11</v>
      </c>
    </row>
    <row r="13" ht="28.5" customHeight="1" spans="2:2">
      <c r="B13" s="485" t="s">
        <v>12</v>
      </c>
    </row>
    <row r="14" ht="28.5" customHeight="1" spans="2:2">
      <c r="B14" s="485" t="s">
        <v>13</v>
      </c>
    </row>
    <row r="15" ht="28.5" customHeight="1" spans="2:2">
      <c r="B15" s="485" t="s">
        <v>14</v>
      </c>
    </row>
    <row r="16" ht="28.5" customHeight="1" spans="2:2">
      <c r="B16" s="485" t="s">
        <v>15</v>
      </c>
    </row>
    <row r="17" ht="28.5" customHeight="1" spans="2:2">
      <c r="B17" s="485" t="s">
        <v>16</v>
      </c>
    </row>
    <row r="18" ht="28.5" customHeight="1" spans="2:2">
      <c r="B18" s="485" t="s">
        <v>17</v>
      </c>
    </row>
    <row r="19" ht="28.5" customHeight="1" spans="2:2">
      <c r="B19" s="485" t="s">
        <v>18</v>
      </c>
    </row>
    <row r="20" ht="28.5" customHeight="1" spans="2:2">
      <c r="B20" s="485" t="s">
        <v>19</v>
      </c>
    </row>
    <row r="21" ht="28.5" customHeight="1" spans="2:2">
      <c r="B21" s="485" t="s">
        <v>20</v>
      </c>
    </row>
    <row r="22" ht="28.5" customHeight="1" spans="2:2">
      <c r="B22" s="485" t="s">
        <v>21</v>
      </c>
    </row>
    <row r="23" ht="28.5" customHeight="1" spans="2:2">
      <c r="B23" s="485" t="s">
        <v>22</v>
      </c>
    </row>
    <row r="24" ht="28.5" customHeight="1" spans="2:2">
      <c r="B24" s="486" t="s">
        <v>23</v>
      </c>
    </row>
    <row r="25" ht="28.5" customHeight="1" spans="2:2">
      <c r="B25" s="485" t="s">
        <v>24</v>
      </c>
    </row>
    <row r="26" ht="28.5" customHeight="1" spans="2:2">
      <c r="B26" s="485" t="s">
        <v>25</v>
      </c>
    </row>
    <row r="27" ht="28.5" customHeight="1" spans="2:2">
      <c r="B27" s="485" t="s">
        <v>26</v>
      </c>
    </row>
    <row r="28" ht="28.5" customHeight="1" spans="2:2">
      <c r="B28" s="485" t="s">
        <v>27</v>
      </c>
    </row>
    <row r="29" ht="18.75" spans="2:2">
      <c r="B29" s="485" t="s">
        <v>28</v>
      </c>
    </row>
  </sheetData>
  <pageMargins left="0.707638888888889" right="0.707638888888889" top="0.747916666666667" bottom="0.747916666666667" header="0.313888888888889" footer="0.313888888888889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S11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33" sqref="A33"/>
    </sheetView>
  </sheetViews>
  <sheetFormatPr defaultColWidth="9" defaultRowHeight="14.25"/>
  <cols>
    <col min="1" max="1" width="51" style="378" customWidth="1"/>
    <col min="2" max="2" width="12.625" style="378" customWidth="1"/>
    <col min="3" max="3" width="11.75" style="378" customWidth="1"/>
    <col min="4" max="13" width="12.625" style="378" customWidth="1"/>
    <col min="14" max="14" width="22.375" style="378" customWidth="1"/>
    <col min="15" max="253" width="9" style="378"/>
    <col min="254" max="16384" width="9" style="375"/>
  </cols>
  <sheetData>
    <row r="1" s="375" customFormat="1" ht="27" spans="1:253">
      <c r="A1" s="379" t="s">
        <v>1300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  <c r="AT1" s="378"/>
      <c r="AU1" s="378"/>
      <c r="AV1" s="378"/>
      <c r="AW1" s="378"/>
      <c r="AX1" s="378"/>
      <c r="AY1" s="378"/>
      <c r="AZ1" s="378"/>
      <c r="BA1" s="378"/>
      <c r="BB1" s="378"/>
      <c r="BC1" s="378"/>
      <c r="BD1" s="378"/>
      <c r="BE1" s="378"/>
      <c r="BF1" s="378"/>
      <c r="BG1" s="378"/>
      <c r="BH1" s="378"/>
      <c r="BI1" s="378"/>
      <c r="BJ1" s="378"/>
      <c r="BK1" s="378"/>
      <c r="BL1" s="378"/>
      <c r="BM1" s="378"/>
      <c r="BN1" s="378"/>
      <c r="BO1" s="378"/>
      <c r="BP1" s="378"/>
      <c r="BQ1" s="378"/>
      <c r="BR1" s="378"/>
      <c r="BS1" s="378"/>
      <c r="BT1" s="378"/>
      <c r="BU1" s="378"/>
      <c r="BV1" s="378"/>
      <c r="BW1" s="378"/>
      <c r="BX1" s="378"/>
      <c r="BY1" s="378"/>
      <c r="BZ1" s="378"/>
      <c r="CA1" s="378"/>
      <c r="CB1" s="378"/>
      <c r="CC1" s="378"/>
      <c r="CD1" s="378"/>
      <c r="CE1" s="378"/>
      <c r="CF1" s="378"/>
      <c r="CG1" s="378"/>
      <c r="CH1" s="378"/>
      <c r="CI1" s="378"/>
      <c r="CJ1" s="378"/>
      <c r="CK1" s="378"/>
      <c r="CL1" s="378"/>
      <c r="CM1" s="378"/>
      <c r="CN1" s="378"/>
      <c r="CO1" s="378"/>
      <c r="CP1" s="378"/>
      <c r="CQ1" s="378"/>
      <c r="CR1" s="378"/>
      <c r="CS1" s="378"/>
      <c r="CT1" s="378"/>
      <c r="CU1" s="378"/>
      <c r="CV1" s="378"/>
      <c r="CW1" s="378"/>
      <c r="CX1" s="378"/>
      <c r="CY1" s="378"/>
      <c r="CZ1" s="378"/>
      <c r="DA1" s="378"/>
      <c r="DB1" s="378"/>
      <c r="DC1" s="378"/>
      <c r="DD1" s="378"/>
      <c r="DE1" s="378"/>
      <c r="DF1" s="378"/>
      <c r="DG1" s="378"/>
      <c r="DH1" s="378"/>
      <c r="DI1" s="378"/>
      <c r="DJ1" s="378"/>
      <c r="DK1" s="378"/>
      <c r="DL1" s="378"/>
      <c r="DM1" s="378"/>
      <c r="DN1" s="378"/>
      <c r="DO1" s="378"/>
      <c r="DP1" s="378"/>
      <c r="DQ1" s="378"/>
      <c r="DR1" s="378"/>
      <c r="DS1" s="378"/>
      <c r="DT1" s="378"/>
      <c r="DU1" s="378"/>
      <c r="DV1" s="378"/>
      <c r="DW1" s="378"/>
      <c r="DX1" s="378"/>
      <c r="DY1" s="378"/>
      <c r="DZ1" s="378"/>
      <c r="EA1" s="378"/>
      <c r="EB1" s="378"/>
      <c r="EC1" s="378"/>
      <c r="ED1" s="378"/>
      <c r="EE1" s="378"/>
      <c r="EF1" s="378"/>
      <c r="EG1" s="378"/>
      <c r="EH1" s="378"/>
      <c r="EI1" s="378"/>
      <c r="EJ1" s="378"/>
      <c r="EK1" s="378"/>
      <c r="EL1" s="378"/>
      <c r="EM1" s="378"/>
      <c r="EN1" s="378"/>
      <c r="EO1" s="378"/>
      <c r="EP1" s="378"/>
      <c r="EQ1" s="378"/>
      <c r="ER1" s="378"/>
      <c r="ES1" s="378"/>
      <c r="ET1" s="378"/>
      <c r="EU1" s="378"/>
      <c r="EV1" s="378"/>
      <c r="EW1" s="378"/>
      <c r="EX1" s="378"/>
      <c r="EY1" s="378"/>
      <c r="EZ1" s="378"/>
      <c r="FA1" s="378"/>
      <c r="FB1" s="378"/>
      <c r="FC1" s="378"/>
      <c r="FD1" s="378"/>
      <c r="FE1" s="378"/>
      <c r="FF1" s="378"/>
      <c r="FG1" s="378"/>
      <c r="FH1" s="378"/>
      <c r="FI1" s="378"/>
      <c r="FJ1" s="378"/>
      <c r="FK1" s="378"/>
      <c r="FL1" s="378"/>
      <c r="FM1" s="378"/>
      <c r="FN1" s="378"/>
      <c r="FO1" s="378"/>
      <c r="FP1" s="378"/>
      <c r="FQ1" s="378"/>
      <c r="FR1" s="378"/>
      <c r="FS1" s="378"/>
      <c r="FT1" s="378"/>
      <c r="FU1" s="378"/>
      <c r="FV1" s="378"/>
      <c r="FW1" s="378"/>
      <c r="FX1" s="378"/>
      <c r="FY1" s="378"/>
      <c r="FZ1" s="378"/>
      <c r="GA1" s="378"/>
      <c r="GB1" s="378"/>
      <c r="GC1" s="378"/>
      <c r="GD1" s="378"/>
      <c r="GE1" s="378"/>
      <c r="GF1" s="378"/>
      <c r="GG1" s="378"/>
      <c r="GH1" s="378"/>
      <c r="GI1" s="378"/>
      <c r="GJ1" s="378"/>
      <c r="GK1" s="378"/>
      <c r="GL1" s="378"/>
      <c r="GM1" s="378"/>
      <c r="GN1" s="378"/>
      <c r="GO1" s="378"/>
      <c r="GP1" s="378"/>
      <c r="GQ1" s="378"/>
      <c r="GR1" s="378"/>
      <c r="GS1" s="378"/>
      <c r="GT1" s="378"/>
      <c r="GU1" s="378"/>
      <c r="GV1" s="378"/>
      <c r="GW1" s="378"/>
      <c r="GX1" s="378"/>
      <c r="GY1" s="378"/>
      <c r="GZ1" s="378"/>
      <c r="HA1" s="378"/>
      <c r="HB1" s="378"/>
      <c r="HC1" s="378"/>
      <c r="HD1" s="378"/>
      <c r="HE1" s="378"/>
      <c r="HF1" s="378"/>
      <c r="HG1" s="378"/>
      <c r="HH1" s="378"/>
      <c r="HI1" s="378"/>
      <c r="HJ1" s="378"/>
      <c r="HK1" s="378"/>
      <c r="HL1" s="378"/>
      <c r="HM1" s="378"/>
      <c r="HN1" s="378"/>
      <c r="HO1" s="378"/>
      <c r="HP1" s="378"/>
      <c r="HQ1" s="378"/>
      <c r="HR1" s="378"/>
      <c r="HS1" s="378"/>
      <c r="HT1" s="378"/>
      <c r="HU1" s="378"/>
      <c r="HV1" s="378"/>
      <c r="HW1" s="378"/>
      <c r="HX1" s="378"/>
      <c r="HY1" s="378"/>
      <c r="HZ1" s="378"/>
      <c r="IA1" s="378"/>
      <c r="IB1" s="378"/>
      <c r="IC1" s="378"/>
      <c r="ID1" s="378"/>
      <c r="IE1" s="378"/>
      <c r="IF1" s="378"/>
      <c r="IG1" s="378"/>
      <c r="IH1" s="378"/>
      <c r="II1" s="378"/>
      <c r="IJ1" s="378"/>
      <c r="IK1" s="378"/>
      <c r="IL1" s="378"/>
      <c r="IM1" s="378"/>
      <c r="IN1" s="378"/>
      <c r="IO1" s="378"/>
      <c r="IP1" s="378"/>
      <c r="IQ1" s="378"/>
      <c r="IR1" s="378"/>
      <c r="IS1" s="378"/>
    </row>
    <row r="2" s="375" customFormat="1" ht="18" customHeight="1" spans="1:253">
      <c r="A2" s="380"/>
      <c r="B2" s="378"/>
      <c r="C2" s="378"/>
      <c r="D2" s="381"/>
      <c r="E2" s="378"/>
      <c r="F2" s="378"/>
      <c r="G2" s="378"/>
      <c r="H2" s="378"/>
      <c r="I2" s="378"/>
      <c r="J2" s="378"/>
      <c r="K2" s="378"/>
      <c r="L2" s="378"/>
      <c r="M2" s="378"/>
      <c r="N2" s="399" t="s">
        <v>31</v>
      </c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78"/>
      <c r="AO2" s="378"/>
      <c r="AP2" s="378"/>
      <c r="AQ2" s="378"/>
      <c r="AR2" s="378"/>
      <c r="AS2" s="378"/>
      <c r="AT2" s="378"/>
      <c r="AU2" s="378"/>
      <c r="AV2" s="378"/>
      <c r="AW2" s="378"/>
      <c r="AX2" s="378"/>
      <c r="AY2" s="378"/>
      <c r="AZ2" s="378"/>
      <c r="BA2" s="378"/>
      <c r="BB2" s="378"/>
      <c r="BC2" s="378"/>
      <c r="BD2" s="378"/>
      <c r="BE2" s="378"/>
      <c r="BF2" s="378"/>
      <c r="BG2" s="378"/>
      <c r="BH2" s="378"/>
      <c r="BI2" s="378"/>
      <c r="BJ2" s="378"/>
      <c r="BK2" s="378"/>
      <c r="BL2" s="378"/>
      <c r="BM2" s="378"/>
      <c r="BN2" s="378"/>
      <c r="BO2" s="378"/>
      <c r="BP2" s="378"/>
      <c r="BQ2" s="378"/>
      <c r="BR2" s="378"/>
      <c r="BS2" s="378"/>
      <c r="BT2" s="378"/>
      <c r="BU2" s="378"/>
      <c r="BV2" s="378"/>
      <c r="BW2" s="378"/>
      <c r="BX2" s="378"/>
      <c r="BY2" s="378"/>
      <c r="BZ2" s="378"/>
      <c r="CA2" s="378"/>
      <c r="CB2" s="378"/>
      <c r="CC2" s="378"/>
      <c r="CD2" s="378"/>
      <c r="CE2" s="378"/>
      <c r="CF2" s="378"/>
      <c r="CG2" s="378"/>
      <c r="CH2" s="378"/>
      <c r="CI2" s="378"/>
      <c r="CJ2" s="378"/>
      <c r="CK2" s="378"/>
      <c r="CL2" s="378"/>
      <c r="CM2" s="378"/>
      <c r="CN2" s="378"/>
      <c r="CO2" s="378"/>
      <c r="CP2" s="378"/>
      <c r="CQ2" s="378"/>
      <c r="CR2" s="378"/>
      <c r="CS2" s="378"/>
      <c r="CT2" s="378"/>
      <c r="CU2" s="378"/>
      <c r="CV2" s="378"/>
      <c r="CW2" s="378"/>
      <c r="CX2" s="378"/>
      <c r="CY2" s="378"/>
      <c r="CZ2" s="378"/>
      <c r="DA2" s="378"/>
      <c r="DB2" s="378"/>
      <c r="DC2" s="378"/>
      <c r="DD2" s="378"/>
      <c r="DE2" s="378"/>
      <c r="DF2" s="378"/>
      <c r="DG2" s="378"/>
      <c r="DH2" s="378"/>
      <c r="DI2" s="378"/>
      <c r="DJ2" s="378"/>
      <c r="DK2" s="378"/>
      <c r="DL2" s="378"/>
      <c r="DM2" s="378"/>
      <c r="DN2" s="378"/>
      <c r="DO2" s="378"/>
      <c r="DP2" s="378"/>
      <c r="DQ2" s="378"/>
      <c r="DR2" s="378"/>
      <c r="DS2" s="378"/>
      <c r="DT2" s="378"/>
      <c r="DU2" s="378"/>
      <c r="DV2" s="378"/>
      <c r="DW2" s="378"/>
      <c r="DX2" s="378"/>
      <c r="DY2" s="378"/>
      <c r="DZ2" s="378"/>
      <c r="EA2" s="378"/>
      <c r="EB2" s="378"/>
      <c r="EC2" s="378"/>
      <c r="ED2" s="378"/>
      <c r="EE2" s="378"/>
      <c r="EF2" s="378"/>
      <c r="EG2" s="378"/>
      <c r="EH2" s="378"/>
      <c r="EI2" s="378"/>
      <c r="EJ2" s="378"/>
      <c r="EK2" s="378"/>
      <c r="EL2" s="378"/>
      <c r="EM2" s="378"/>
      <c r="EN2" s="378"/>
      <c r="EO2" s="378"/>
      <c r="EP2" s="378"/>
      <c r="EQ2" s="378"/>
      <c r="ER2" s="378"/>
      <c r="ES2" s="378"/>
      <c r="ET2" s="378"/>
      <c r="EU2" s="378"/>
      <c r="EV2" s="378"/>
      <c r="EW2" s="378"/>
      <c r="EX2" s="378"/>
      <c r="EY2" s="378"/>
      <c r="EZ2" s="378"/>
      <c r="FA2" s="378"/>
      <c r="FB2" s="378"/>
      <c r="FC2" s="378"/>
      <c r="FD2" s="378"/>
      <c r="FE2" s="378"/>
      <c r="FF2" s="378"/>
      <c r="FG2" s="378"/>
      <c r="FH2" s="378"/>
      <c r="FI2" s="378"/>
      <c r="FJ2" s="378"/>
      <c r="FK2" s="378"/>
      <c r="FL2" s="378"/>
      <c r="FM2" s="378"/>
      <c r="FN2" s="378"/>
      <c r="FO2" s="378"/>
      <c r="FP2" s="378"/>
      <c r="FQ2" s="378"/>
      <c r="FR2" s="378"/>
      <c r="FS2" s="378"/>
      <c r="FT2" s="378"/>
      <c r="FU2" s="378"/>
      <c r="FV2" s="378"/>
      <c r="FW2" s="378"/>
      <c r="FX2" s="378"/>
      <c r="FY2" s="378"/>
      <c r="FZ2" s="378"/>
      <c r="GA2" s="378"/>
      <c r="GB2" s="378"/>
      <c r="GC2" s="378"/>
      <c r="GD2" s="378"/>
      <c r="GE2" s="378"/>
      <c r="GF2" s="378"/>
      <c r="GG2" s="378"/>
      <c r="GH2" s="378"/>
      <c r="GI2" s="378"/>
      <c r="GJ2" s="378"/>
      <c r="GK2" s="378"/>
      <c r="GL2" s="378"/>
      <c r="GM2" s="378"/>
      <c r="GN2" s="378"/>
      <c r="GO2" s="378"/>
      <c r="GP2" s="378"/>
      <c r="GQ2" s="378"/>
      <c r="GR2" s="378"/>
      <c r="GS2" s="378"/>
      <c r="GT2" s="378"/>
      <c r="GU2" s="378"/>
      <c r="GV2" s="378"/>
      <c r="GW2" s="378"/>
      <c r="GX2" s="378"/>
      <c r="GY2" s="378"/>
      <c r="GZ2" s="378"/>
      <c r="HA2" s="378"/>
      <c r="HB2" s="378"/>
      <c r="HC2" s="378"/>
      <c r="HD2" s="378"/>
      <c r="HE2" s="378"/>
      <c r="HF2" s="378"/>
      <c r="HG2" s="378"/>
      <c r="HH2" s="378"/>
      <c r="HI2" s="378"/>
      <c r="HJ2" s="378"/>
      <c r="HK2" s="378"/>
      <c r="HL2" s="378"/>
      <c r="HM2" s="378"/>
      <c r="HN2" s="378"/>
      <c r="HO2" s="378"/>
      <c r="HP2" s="378"/>
      <c r="HQ2" s="378"/>
      <c r="HR2" s="378"/>
      <c r="HS2" s="378"/>
      <c r="HT2" s="378"/>
      <c r="HU2" s="378"/>
      <c r="HV2" s="378"/>
      <c r="HW2" s="378"/>
      <c r="HX2" s="378"/>
      <c r="HY2" s="378"/>
      <c r="HZ2" s="378"/>
      <c r="IA2" s="378"/>
      <c r="IB2" s="378"/>
      <c r="IC2" s="378"/>
      <c r="ID2" s="378"/>
      <c r="IE2" s="378"/>
      <c r="IF2" s="378"/>
      <c r="IG2" s="378"/>
      <c r="IH2" s="378"/>
      <c r="II2" s="378"/>
      <c r="IJ2" s="378"/>
      <c r="IK2" s="378"/>
      <c r="IL2" s="378"/>
      <c r="IM2" s="378"/>
      <c r="IN2" s="378"/>
      <c r="IO2" s="378"/>
      <c r="IP2" s="378"/>
      <c r="IQ2" s="378"/>
      <c r="IR2" s="378"/>
      <c r="IS2" s="378"/>
    </row>
    <row r="3" s="375" customFormat="1" ht="29.25" customHeight="1" spans="1:253">
      <c r="A3" s="382" t="s">
        <v>1301</v>
      </c>
      <c r="B3" s="383" t="s">
        <v>1302</v>
      </c>
      <c r="C3" s="383" t="s">
        <v>1303</v>
      </c>
      <c r="D3" s="384" t="s">
        <v>1266</v>
      </c>
      <c r="E3" s="384" t="s">
        <v>1267</v>
      </c>
      <c r="F3" s="384" t="s">
        <v>1268</v>
      </c>
      <c r="G3" s="384" t="s">
        <v>1269</v>
      </c>
      <c r="H3" s="384" t="s">
        <v>1270</v>
      </c>
      <c r="I3" s="384" t="s">
        <v>1271</v>
      </c>
      <c r="J3" s="384" t="s">
        <v>1272</v>
      </c>
      <c r="K3" s="384" t="s">
        <v>1273</v>
      </c>
      <c r="L3" s="384" t="s">
        <v>1274</v>
      </c>
      <c r="M3" s="384" t="s">
        <v>1275</v>
      </c>
      <c r="N3" s="400" t="s">
        <v>1304</v>
      </c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C3" s="378"/>
      <c r="BD3" s="378"/>
      <c r="BE3" s="378"/>
      <c r="BF3" s="378"/>
      <c r="BG3" s="378"/>
      <c r="BH3" s="378"/>
      <c r="BI3" s="378"/>
      <c r="BJ3" s="378"/>
      <c r="BK3" s="378"/>
      <c r="BL3" s="378"/>
      <c r="BM3" s="378"/>
      <c r="BN3" s="378"/>
      <c r="BO3" s="378"/>
      <c r="BP3" s="378"/>
      <c r="BQ3" s="378"/>
      <c r="BR3" s="378"/>
      <c r="BS3" s="378"/>
      <c r="BT3" s="378"/>
      <c r="BU3" s="378"/>
      <c r="BV3" s="378"/>
      <c r="BW3" s="378"/>
      <c r="BX3" s="378"/>
      <c r="BY3" s="378"/>
      <c r="BZ3" s="378"/>
      <c r="CA3" s="378"/>
      <c r="CB3" s="378"/>
      <c r="CC3" s="378"/>
      <c r="CD3" s="378"/>
      <c r="CE3" s="378"/>
      <c r="CF3" s="378"/>
      <c r="CG3" s="378"/>
      <c r="CH3" s="378"/>
      <c r="CI3" s="378"/>
      <c r="CJ3" s="378"/>
      <c r="CK3" s="378"/>
      <c r="CL3" s="378"/>
      <c r="CM3" s="378"/>
      <c r="CN3" s="378"/>
      <c r="CO3" s="378"/>
      <c r="CP3" s="378"/>
      <c r="CQ3" s="378"/>
      <c r="CR3" s="378"/>
      <c r="CS3" s="378"/>
      <c r="CT3" s="378"/>
      <c r="CU3" s="378"/>
      <c r="CV3" s="378"/>
      <c r="CW3" s="378"/>
      <c r="CX3" s="378"/>
      <c r="CY3" s="378"/>
      <c r="CZ3" s="378"/>
      <c r="DA3" s="378"/>
      <c r="DB3" s="378"/>
      <c r="DC3" s="378"/>
      <c r="DD3" s="378"/>
      <c r="DE3" s="378"/>
      <c r="DF3" s="378"/>
      <c r="DG3" s="378"/>
      <c r="DH3" s="378"/>
      <c r="DI3" s="378"/>
      <c r="DJ3" s="378"/>
      <c r="DK3" s="378"/>
      <c r="DL3" s="378"/>
      <c r="DM3" s="378"/>
      <c r="DN3" s="378"/>
      <c r="DO3" s="378"/>
      <c r="DP3" s="378"/>
      <c r="DQ3" s="378"/>
      <c r="DR3" s="378"/>
      <c r="DS3" s="378"/>
      <c r="DT3" s="378"/>
      <c r="DU3" s="378"/>
      <c r="DV3" s="378"/>
      <c r="DW3" s="378"/>
      <c r="DX3" s="378"/>
      <c r="DY3" s="378"/>
      <c r="DZ3" s="378"/>
      <c r="EA3" s="378"/>
      <c r="EB3" s="378"/>
      <c r="EC3" s="378"/>
      <c r="ED3" s="378"/>
      <c r="EE3" s="378"/>
      <c r="EF3" s="378"/>
      <c r="EG3" s="378"/>
      <c r="EH3" s="378"/>
      <c r="EI3" s="378"/>
      <c r="EJ3" s="378"/>
      <c r="EK3" s="378"/>
      <c r="EL3" s="378"/>
      <c r="EM3" s="378"/>
      <c r="EN3" s="378"/>
      <c r="EO3" s="378"/>
      <c r="EP3" s="378"/>
      <c r="EQ3" s="378"/>
      <c r="ER3" s="378"/>
      <c r="ES3" s="378"/>
      <c r="ET3" s="378"/>
      <c r="EU3" s="378"/>
      <c r="EV3" s="378"/>
      <c r="EW3" s="378"/>
      <c r="EX3" s="378"/>
      <c r="EY3" s="378"/>
      <c r="EZ3" s="378"/>
      <c r="FA3" s="378"/>
      <c r="FB3" s="378"/>
      <c r="FC3" s="378"/>
      <c r="FD3" s="378"/>
      <c r="FE3" s="378"/>
      <c r="FF3" s="378"/>
      <c r="FG3" s="378"/>
      <c r="FH3" s="378"/>
      <c r="FI3" s="378"/>
      <c r="FJ3" s="378"/>
      <c r="FK3" s="378"/>
      <c r="FL3" s="378"/>
      <c r="FM3" s="378"/>
      <c r="FN3" s="378"/>
      <c r="FO3" s="378"/>
      <c r="FP3" s="378"/>
      <c r="FQ3" s="378"/>
      <c r="FR3" s="378"/>
      <c r="FS3" s="378"/>
      <c r="FT3" s="378"/>
      <c r="FU3" s="378"/>
      <c r="FV3" s="378"/>
      <c r="FW3" s="378"/>
      <c r="FX3" s="378"/>
      <c r="FY3" s="378"/>
      <c r="FZ3" s="378"/>
      <c r="GA3" s="378"/>
      <c r="GB3" s="378"/>
      <c r="GC3" s="378"/>
      <c r="GD3" s="378"/>
      <c r="GE3" s="378"/>
      <c r="GF3" s="378"/>
      <c r="GG3" s="378"/>
      <c r="GH3" s="378"/>
      <c r="GI3" s="378"/>
      <c r="GJ3" s="378"/>
      <c r="GK3" s="378"/>
      <c r="GL3" s="378"/>
      <c r="GM3" s="378"/>
      <c r="GN3" s="378"/>
      <c r="GO3" s="378"/>
      <c r="GP3" s="378"/>
      <c r="GQ3" s="378"/>
      <c r="GR3" s="378"/>
      <c r="GS3" s="378"/>
      <c r="GT3" s="378"/>
      <c r="GU3" s="378"/>
      <c r="GV3" s="378"/>
      <c r="GW3" s="378"/>
      <c r="GX3" s="378"/>
      <c r="GY3" s="378"/>
      <c r="GZ3" s="378"/>
      <c r="HA3" s="378"/>
      <c r="HB3" s="378"/>
      <c r="HC3" s="378"/>
      <c r="HD3" s="378"/>
      <c r="HE3" s="378"/>
      <c r="HF3" s="378"/>
      <c r="HG3" s="378"/>
      <c r="HH3" s="378"/>
      <c r="HI3" s="378"/>
      <c r="HJ3" s="378"/>
      <c r="HK3" s="378"/>
      <c r="HL3" s="378"/>
      <c r="HM3" s="378"/>
      <c r="HN3" s="378"/>
      <c r="HO3" s="378"/>
      <c r="HP3" s="378"/>
      <c r="HQ3" s="378"/>
      <c r="HR3" s="378"/>
      <c r="HS3" s="378"/>
      <c r="HT3" s="378"/>
      <c r="HU3" s="378"/>
      <c r="HV3" s="378"/>
      <c r="HW3" s="378"/>
      <c r="HX3" s="378"/>
      <c r="HY3" s="378"/>
      <c r="HZ3" s="378"/>
      <c r="IA3" s="378"/>
      <c r="IB3" s="378"/>
      <c r="IC3" s="378"/>
      <c r="ID3" s="378"/>
      <c r="IE3" s="378"/>
      <c r="IF3" s="378"/>
      <c r="IG3" s="378"/>
      <c r="IH3" s="378"/>
      <c r="II3" s="378"/>
      <c r="IJ3" s="378"/>
      <c r="IK3" s="378"/>
      <c r="IL3" s="378"/>
      <c r="IM3" s="378"/>
      <c r="IN3" s="378"/>
      <c r="IO3" s="378"/>
      <c r="IP3" s="378"/>
      <c r="IQ3" s="378"/>
      <c r="IR3" s="378"/>
      <c r="IS3" s="378"/>
    </row>
    <row r="4" s="375" customFormat="1" ht="18.95" customHeight="1" spans="1:253">
      <c r="A4" s="385" t="s">
        <v>1305</v>
      </c>
      <c r="B4" s="386"/>
      <c r="C4" s="386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401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  <c r="BK4" s="378"/>
      <c r="BL4" s="378"/>
      <c r="BM4" s="378"/>
      <c r="BN4" s="378"/>
      <c r="BO4" s="378"/>
      <c r="BP4" s="378"/>
      <c r="BQ4" s="378"/>
      <c r="BR4" s="378"/>
      <c r="BS4" s="378"/>
      <c r="BT4" s="378"/>
      <c r="BU4" s="378"/>
      <c r="BV4" s="378"/>
      <c r="BW4" s="378"/>
      <c r="BX4" s="378"/>
      <c r="BY4" s="378"/>
      <c r="BZ4" s="378"/>
      <c r="CA4" s="378"/>
      <c r="CB4" s="378"/>
      <c r="CC4" s="378"/>
      <c r="CD4" s="378"/>
      <c r="CE4" s="378"/>
      <c r="CF4" s="378"/>
      <c r="CG4" s="378"/>
      <c r="CH4" s="378"/>
      <c r="CI4" s="378"/>
      <c r="CJ4" s="378"/>
      <c r="CK4" s="378"/>
      <c r="CL4" s="378"/>
      <c r="CM4" s="378"/>
      <c r="CN4" s="378"/>
      <c r="CO4" s="378"/>
      <c r="CP4" s="378"/>
      <c r="CQ4" s="378"/>
      <c r="CR4" s="378"/>
      <c r="CS4" s="378"/>
      <c r="CT4" s="378"/>
      <c r="CU4" s="378"/>
      <c r="CV4" s="378"/>
      <c r="CW4" s="378"/>
      <c r="CX4" s="378"/>
      <c r="CY4" s="378"/>
      <c r="CZ4" s="378"/>
      <c r="DA4" s="378"/>
      <c r="DB4" s="378"/>
      <c r="DC4" s="378"/>
      <c r="DD4" s="378"/>
      <c r="DE4" s="378"/>
      <c r="DF4" s="378"/>
      <c r="DG4" s="378"/>
      <c r="DH4" s="378"/>
      <c r="DI4" s="378"/>
      <c r="DJ4" s="378"/>
      <c r="DK4" s="378"/>
      <c r="DL4" s="378"/>
      <c r="DM4" s="378"/>
      <c r="DN4" s="378"/>
      <c r="DO4" s="378"/>
      <c r="DP4" s="378"/>
      <c r="DQ4" s="378"/>
      <c r="DR4" s="378"/>
      <c r="DS4" s="378"/>
      <c r="DT4" s="378"/>
      <c r="DU4" s="378"/>
      <c r="DV4" s="378"/>
      <c r="DW4" s="378"/>
      <c r="DX4" s="378"/>
      <c r="DY4" s="378"/>
      <c r="DZ4" s="378"/>
      <c r="EA4" s="378"/>
      <c r="EB4" s="378"/>
      <c r="EC4" s="378"/>
      <c r="ED4" s="378"/>
      <c r="EE4" s="378"/>
      <c r="EF4" s="378"/>
      <c r="EG4" s="378"/>
      <c r="EH4" s="378"/>
      <c r="EI4" s="378"/>
      <c r="EJ4" s="378"/>
      <c r="EK4" s="378"/>
      <c r="EL4" s="378"/>
      <c r="EM4" s="378"/>
      <c r="EN4" s="378"/>
      <c r="EO4" s="378"/>
      <c r="EP4" s="378"/>
      <c r="EQ4" s="378"/>
      <c r="ER4" s="378"/>
      <c r="ES4" s="378"/>
      <c r="ET4" s="378"/>
      <c r="EU4" s="378"/>
      <c r="EV4" s="378"/>
      <c r="EW4" s="378"/>
      <c r="EX4" s="378"/>
      <c r="EY4" s="378"/>
      <c r="EZ4" s="378"/>
      <c r="FA4" s="378"/>
      <c r="FB4" s="378"/>
      <c r="FC4" s="378"/>
      <c r="FD4" s="378"/>
      <c r="FE4" s="378"/>
      <c r="FF4" s="378"/>
      <c r="FG4" s="378"/>
      <c r="FH4" s="378"/>
      <c r="FI4" s="378"/>
      <c r="FJ4" s="378"/>
      <c r="FK4" s="378"/>
      <c r="FL4" s="378"/>
      <c r="FM4" s="378"/>
      <c r="FN4" s="378"/>
      <c r="FO4" s="378"/>
      <c r="FP4" s="378"/>
      <c r="FQ4" s="378"/>
      <c r="FR4" s="378"/>
      <c r="FS4" s="378"/>
      <c r="FT4" s="378"/>
      <c r="FU4" s="378"/>
      <c r="FV4" s="378"/>
      <c r="FW4" s="378"/>
      <c r="FX4" s="378"/>
      <c r="FY4" s="378"/>
      <c r="FZ4" s="378"/>
      <c r="GA4" s="378"/>
      <c r="GB4" s="378"/>
      <c r="GC4" s="378"/>
      <c r="GD4" s="378"/>
      <c r="GE4" s="378"/>
      <c r="GF4" s="378"/>
      <c r="GG4" s="378"/>
      <c r="GH4" s="378"/>
      <c r="GI4" s="378"/>
      <c r="GJ4" s="378"/>
      <c r="GK4" s="378"/>
      <c r="GL4" s="378"/>
      <c r="GM4" s="378"/>
      <c r="GN4" s="378"/>
      <c r="GO4" s="378"/>
      <c r="GP4" s="378"/>
      <c r="GQ4" s="378"/>
      <c r="GR4" s="378"/>
      <c r="GS4" s="378"/>
      <c r="GT4" s="378"/>
      <c r="GU4" s="378"/>
      <c r="GV4" s="378"/>
      <c r="GW4" s="378"/>
      <c r="GX4" s="378"/>
      <c r="GY4" s="378"/>
      <c r="GZ4" s="378"/>
      <c r="HA4" s="378"/>
      <c r="HB4" s="378"/>
      <c r="HC4" s="378"/>
      <c r="HD4" s="378"/>
      <c r="HE4" s="378"/>
      <c r="HF4" s="378"/>
      <c r="HG4" s="378"/>
      <c r="HH4" s="378"/>
      <c r="HI4" s="378"/>
      <c r="HJ4" s="378"/>
      <c r="HK4" s="378"/>
      <c r="HL4" s="378"/>
      <c r="HM4" s="378"/>
      <c r="HN4" s="378"/>
      <c r="HO4" s="378"/>
      <c r="HP4" s="378"/>
      <c r="HQ4" s="378"/>
      <c r="HR4" s="378"/>
      <c r="HS4" s="378"/>
      <c r="HT4" s="378"/>
      <c r="HU4" s="378"/>
      <c r="HV4" s="378"/>
      <c r="HW4" s="378"/>
      <c r="HX4" s="378"/>
      <c r="HY4" s="378"/>
      <c r="HZ4" s="378"/>
      <c r="IA4" s="378"/>
      <c r="IB4" s="378"/>
      <c r="IC4" s="378"/>
      <c r="ID4" s="378"/>
      <c r="IE4" s="378"/>
      <c r="IF4" s="378"/>
      <c r="IG4" s="378"/>
      <c r="IH4" s="378"/>
      <c r="II4" s="378"/>
      <c r="IJ4" s="378"/>
      <c r="IK4" s="378"/>
      <c r="IL4" s="378"/>
      <c r="IM4" s="378"/>
      <c r="IN4" s="378"/>
      <c r="IO4" s="378"/>
      <c r="IP4" s="378"/>
      <c r="IQ4" s="378"/>
      <c r="IR4" s="378"/>
      <c r="IS4" s="378"/>
    </row>
    <row r="5" s="376" customFormat="1" ht="18.95" customHeight="1" spans="1:14">
      <c r="A5" s="388" t="s">
        <v>1306</v>
      </c>
      <c r="B5" s="389">
        <v>159621.31</v>
      </c>
      <c r="C5" s="389">
        <v>129468.14</v>
      </c>
      <c r="D5" s="389">
        <v>2039.14</v>
      </c>
      <c r="E5" s="389">
        <v>3715.54</v>
      </c>
      <c r="F5" s="389">
        <v>1242.98</v>
      </c>
      <c r="G5" s="389">
        <v>2714.06</v>
      </c>
      <c r="H5" s="389">
        <v>3409.72</v>
      </c>
      <c r="I5" s="389">
        <v>1454.74</v>
      </c>
      <c r="J5" s="389">
        <v>961.6</v>
      </c>
      <c r="K5" s="389">
        <v>7476.13</v>
      </c>
      <c r="L5" s="389">
        <v>2949.77</v>
      </c>
      <c r="M5" s="389">
        <v>4189.49</v>
      </c>
      <c r="N5" s="402"/>
    </row>
    <row r="6" s="376" customFormat="1" ht="18.95" customHeight="1" spans="1:14">
      <c r="A6" s="388" t="s">
        <v>1307</v>
      </c>
      <c r="B6" s="389">
        <v>13664.87</v>
      </c>
      <c r="C6" s="389">
        <v>2546.23</v>
      </c>
      <c r="D6" s="389">
        <v>455.4</v>
      </c>
      <c r="E6" s="389">
        <v>1570.95</v>
      </c>
      <c r="F6" s="389">
        <v>-132.58</v>
      </c>
      <c r="G6" s="389">
        <v>51.6</v>
      </c>
      <c r="H6" s="389">
        <v>585.82</v>
      </c>
      <c r="I6" s="389">
        <v>-12.73</v>
      </c>
      <c r="J6" s="389">
        <v>-623.23</v>
      </c>
      <c r="K6" s="389">
        <v>5708.25</v>
      </c>
      <c r="L6" s="389">
        <v>1604.53</v>
      </c>
      <c r="M6" s="389">
        <v>1910.63</v>
      </c>
      <c r="N6" s="402"/>
    </row>
    <row r="7" s="376" customFormat="1" ht="18.95" customHeight="1" spans="1:14">
      <c r="A7" s="390" t="s">
        <v>1308</v>
      </c>
      <c r="B7" s="391">
        <v>2588.76</v>
      </c>
      <c r="C7" s="391">
        <v>1122.12</v>
      </c>
      <c r="D7" s="391">
        <v>49.56</v>
      </c>
      <c r="E7" s="391">
        <v>89.54</v>
      </c>
      <c r="F7" s="391">
        <v>193.01</v>
      </c>
      <c r="G7" s="391">
        <v>143.75</v>
      </c>
      <c r="H7" s="391">
        <v>174.18</v>
      </c>
      <c r="I7" s="391">
        <v>11.6</v>
      </c>
      <c r="J7" s="391">
        <v>163</v>
      </c>
      <c r="K7" s="391">
        <v>127</v>
      </c>
      <c r="L7" s="391">
        <v>195</v>
      </c>
      <c r="M7" s="391">
        <v>320</v>
      </c>
      <c r="N7" s="402"/>
    </row>
    <row r="8" s="376" customFormat="1" ht="18.95" customHeight="1" spans="1:14">
      <c r="A8" s="390" t="s">
        <v>1309</v>
      </c>
      <c r="B8" s="391">
        <v>1541.67</v>
      </c>
      <c r="C8" s="391">
        <v>269.02</v>
      </c>
      <c r="D8" s="391">
        <v>78.39</v>
      </c>
      <c r="E8" s="391">
        <v>77.05</v>
      </c>
      <c r="F8" s="391">
        <v>145.22</v>
      </c>
      <c r="G8" s="391">
        <v>191.19</v>
      </c>
      <c r="H8" s="391">
        <v>230.51</v>
      </c>
      <c r="I8" s="391">
        <v>2.55</v>
      </c>
      <c r="J8" s="391">
        <v>73.92</v>
      </c>
      <c r="K8" s="391">
        <v>146.99</v>
      </c>
      <c r="L8" s="391">
        <v>124.18</v>
      </c>
      <c r="M8" s="391">
        <v>202.65</v>
      </c>
      <c r="N8" s="402"/>
    </row>
    <row r="9" s="376" customFormat="1" ht="18.95" customHeight="1" spans="1:14">
      <c r="A9" s="390" t="s">
        <v>1310</v>
      </c>
      <c r="B9" s="391">
        <v>9072</v>
      </c>
      <c r="C9" s="391">
        <v>1155.09</v>
      </c>
      <c r="D9" s="391">
        <v>327.45</v>
      </c>
      <c r="E9" s="391">
        <v>1404.36</v>
      </c>
      <c r="F9" s="391">
        <v>-470.81</v>
      </c>
      <c r="G9" s="391">
        <v>-283.34</v>
      </c>
      <c r="H9" s="391">
        <v>181.13</v>
      </c>
      <c r="I9" s="391">
        <v>-26.88</v>
      </c>
      <c r="J9" s="391">
        <v>-1031</v>
      </c>
      <c r="K9" s="391">
        <v>5448</v>
      </c>
      <c r="L9" s="391">
        <v>1397</v>
      </c>
      <c r="M9" s="391">
        <v>971</v>
      </c>
      <c r="N9" s="402"/>
    </row>
    <row r="10" s="376" customFormat="1" ht="18.95" customHeight="1" spans="1:14">
      <c r="A10" s="390" t="s">
        <v>1311</v>
      </c>
      <c r="B10" s="391">
        <v>462.44</v>
      </c>
      <c r="C10" s="391">
        <v>0</v>
      </c>
      <c r="D10" s="391">
        <v>0</v>
      </c>
      <c r="E10" s="391">
        <v>0</v>
      </c>
      <c r="F10" s="391">
        <v>0</v>
      </c>
      <c r="G10" s="391">
        <v>0</v>
      </c>
      <c r="H10" s="391">
        <v>0</v>
      </c>
      <c r="I10" s="391">
        <v>0</v>
      </c>
      <c r="J10" s="391">
        <v>170.85</v>
      </c>
      <c r="K10" s="391">
        <v>-13.74</v>
      </c>
      <c r="L10" s="391">
        <v>-111.65</v>
      </c>
      <c r="M10" s="391">
        <v>416.98</v>
      </c>
      <c r="N10" s="402"/>
    </row>
    <row r="11" s="376" customFormat="1" ht="18.95" customHeight="1" spans="1:14">
      <c r="A11" s="388" t="s">
        <v>1312</v>
      </c>
      <c r="B11" s="389">
        <v>123889.91</v>
      </c>
      <c r="C11" s="389">
        <v>105298.79</v>
      </c>
      <c r="D11" s="389">
        <v>1532.62</v>
      </c>
      <c r="E11" s="389">
        <v>2075.64</v>
      </c>
      <c r="F11" s="389">
        <v>1325.15</v>
      </c>
      <c r="G11" s="389">
        <v>2560.69</v>
      </c>
      <c r="H11" s="389">
        <v>2691.64</v>
      </c>
      <c r="I11" s="389">
        <v>1428.57</v>
      </c>
      <c r="J11" s="389">
        <v>1584.83</v>
      </c>
      <c r="K11" s="389">
        <v>1767.88</v>
      </c>
      <c r="L11" s="389">
        <v>1345.24</v>
      </c>
      <c r="M11" s="389">
        <v>2278.86</v>
      </c>
      <c r="N11" s="402"/>
    </row>
    <row r="12" s="376" customFormat="1" ht="18.95" customHeight="1" spans="1:14">
      <c r="A12" s="390" t="s">
        <v>1313</v>
      </c>
      <c r="B12" s="391">
        <v>131.82</v>
      </c>
      <c r="C12" s="391">
        <v>91.82</v>
      </c>
      <c r="D12" s="391">
        <v>0</v>
      </c>
      <c r="E12" s="391">
        <v>0</v>
      </c>
      <c r="F12" s="391">
        <v>0</v>
      </c>
      <c r="G12" s="391">
        <v>0</v>
      </c>
      <c r="H12" s="391">
        <v>0</v>
      </c>
      <c r="I12" s="391">
        <v>40</v>
      </c>
      <c r="J12" s="391">
        <v>0</v>
      </c>
      <c r="K12" s="391">
        <v>0</v>
      </c>
      <c r="L12" s="391">
        <v>0</v>
      </c>
      <c r="M12" s="391">
        <v>0</v>
      </c>
      <c r="N12" s="402"/>
    </row>
    <row r="13" s="376" customFormat="1" ht="18.95" customHeight="1" spans="1:14">
      <c r="A13" s="390" t="s">
        <v>1314</v>
      </c>
      <c r="B13" s="391">
        <v>0</v>
      </c>
      <c r="C13" s="391">
        <v>0</v>
      </c>
      <c r="D13" s="391">
        <v>0</v>
      </c>
      <c r="E13" s="391">
        <v>0</v>
      </c>
      <c r="F13" s="391">
        <v>0</v>
      </c>
      <c r="G13" s="391">
        <v>0</v>
      </c>
      <c r="H13" s="391">
        <v>0</v>
      </c>
      <c r="I13" s="391">
        <v>0</v>
      </c>
      <c r="J13" s="391">
        <v>0</v>
      </c>
      <c r="K13" s="391">
        <v>0</v>
      </c>
      <c r="L13" s="391">
        <v>0</v>
      </c>
      <c r="M13" s="391">
        <v>0</v>
      </c>
      <c r="N13" s="402"/>
    </row>
    <row r="14" s="376" customFormat="1" ht="18.95" customHeight="1" spans="1:14">
      <c r="A14" s="390" t="s">
        <v>1315</v>
      </c>
      <c r="B14" s="391">
        <v>5258.56</v>
      </c>
      <c r="C14" s="391">
        <v>2169.81</v>
      </c>
      <c r="D14" s="391">
        <v>180.02</v>
      </c>
      <c r="E14" s="391">
        <v>626.64</v>
      </c>
      <c r="F14" s="391">
        <v>99.99</v>
      </c>
      <c r="G14" s="391">
        <v>366.73</v>
      </c>
      <c r="H14" s="391">
        <v>135.5</v>
      </c>
      <c r="I14" s="391">
        <v>163.17</v>
      </c>
      <c r="J14" s="391">
        <v>324.8</v>
      </c>
      <c r="K14" s="391">
        <v>482.4</v>
      </c>
      <c r="L14" s="391">
        <v>286.6</v>
      </c>
      <c r="M14" s="391">
        <v>422.9</v>
      </c>
      <c r="N14" s="402"/>
    </row>
    <row r="15" s="376" customFormat="1" ht="18.95" customHeight="1" spans="1:14">
      <c r="A15" s="390" t="s">
        <v>1316</v>
      </c>
      <c r="B15" s="391">
        <v>9233.65</v>
      </c>
      <c r="C15" s="391">
        <v>7365.02</v>
      </c>
      <c r="D15" s="391">
        <v>175.78</v>
      </c>
      <c r="E15" s="391">
        <v>184.61</v>
      </c>
      <c r="F15" s="391">
        <v>165.53</v>
      </c>
      <c r="G15" s="391">
        <v>300.56</v>
      </c>
      <c r="H15" s="391">
        <v>346.63</v>
      </c>
      <c r="I15" s="391">
        <v>126.33</v>
      </c>
      <c r="J15" s="391">
        <v>162.94</v>
      </c>
      <c r="K15" s="391">
        <v>100.28</v>
      </c>
      <c r="L15" s="391">
        <v>75.54</v>
      </c>
      <c r="M15" s="391">
        <v>230.43</v>
      </c>
      <c r="N15" s="402"/>
    </row>
    <row r="16" s="376" customFormat="1" ht="18.95" customHeight="1" spans="1:14">
      <c r="A16" s="392" t="s">
        <v>1317</v>
      </c>
      <c r="B16" s="391">
        <v>2738.02</v>
      </c>
      <c r="C16" s="391">
        <v>2738.02</v>
      </c>
      <c r="D16" s="391">
        <v>0</v>
      </c>
      <c r="E16" s="391">
        <v>0</v>
      </c>
      <c r="F16" s="391">
        <v>0</v>
      </c>
      <c r="G16" s="391">
        <v>0</v>
      </c>
      <c r="H16" s="391">
        <v>0</v>
      </c>
      <c r="I16" s="391">
        <v>0</v>
      </c>
      <c r="J16" s="391">
        <v>0</v>
      </c>
      <c r="K16" s="391">
        <v>0</v>
      </c>
      <c r="L16" s="391">
        <v>0</v>
      </c>
      <c r="M16" s="391">
        <v>0</v>
      </c>
      <c r="N16" s="402"/>
    </row>
    <row r="17" s="376" customFormat="1" ht="18.95" customHeight="1" spans="1:14">
      <c r="A17" s="392" t="s">
        <v>1318</v>
      </c>
      <c r="B17" s="391">
        <v>1525.61</v>
      </c>
      <c r="C17" s="393">
        <v>803.28</v>
      </c>
      <c r="D17" s="393">
        <v>7.71</v>
      </c>
      <c r="E17" s="393">
        <v>8.35</v>
      </c>
      <c r="F17" s="393">
        <v>5.46</v>
      </c>
      <c r="G17" s="393">
        <v>5.74</v>
      </c>
      <c r="H17" s="393">
        <v>16.38</v>
      </c>
      <c r="I17" s="393">
        <v>0</v>
      </c>
      <c r="J17" s="393">
        <v>127.2</v>
      </c>
      <c r="K17" s="393">
        <v>218.33</v>
      </c>
      <c r="L17" s="393">
        <v>154.31</v>
      </c>
      <c r="M17" s="393">
        <v>178.85</v>
      </c>
      <c r="N17" s="402"/>
    </row>
    <row r="18" s="376" customFormat="1" ht="18.95" customHeight="1" spans="1:14">
      <c r="A18" s="392" t="s">
        <v>1319</v>
      </c>
      <c r="B18" s="391">
        <v>172.26</v>
      </c>
      <c r="C18" s="391">
        <v>172.26</v>
      </c>
      <c r="D18" s="391">
        <v>0</v>
      </c>
      <c r="E18" s="391">
        <v>0</v>
      </c>
      <c r="F18" s="391">
        <v>0</v>
      </c>
      <c r="G18" s="391">
        <v>0</v>
      </c>
      <c r="H18" s="391">
        <v>0</v>
      </c>
      <c r="I18" s="391">
        <v>0</v>
      </c>
      <c r="J18" s="391">
        <v>0</v>
      </c>
      <c r="K18" s="391">
        <v>0</v>
      </c>
      <c r="L18" s="391">
        <v>0</v>
      </c>
      <c r="M18" s="391">
        <v>0</v>
      </c>
      <c r="N18" s="402"/>
    </row>
    <row r="19" s="376" customFormat="1" ht="18.95" customHeight="1" spans="1:14">
      <c r="A19" s="392" t="s">
        <v>1320</v>
      </c>
      <c r="B19" s="391">
        <v>20475.12</v>
      </c>
      <c r="C19" s="391">
        <v>7796.71</v>
      </c>
      <c r="D19" s="391">
        <v>1169.11</v>
      </c>
      <c r="E19" s="391">
        <v>1256.04</v>
      </c>
      <c r="F19" s="391">
        <v>1054.17</v>
      </c>
      <c r="G19" s="391">
        <v>1887.66</v>
      </c>
      <c r="H19" s="391">
        <v>2193.13</v>
      </c>
      <c r="I19" s="391">
        <v>1099.07</v>
      </c>
      <c r="J19" s="391">
        <v>969.89</v>
      </c>
      <c r="K19" s="391">
        <v>958.87</v>
      </c>
      <c r="L19" s="391">
        <v>828.79</v>
      </c>
      <c r="M19" s="391">
        <v>1261.68</v>
      </c>
      <c r="N19" s="402"/>
    </row>
    <row r="20" s="376" customFormat="1" ht="18.95" customHeight="1" spans="1:14">
      <c r="A20" s="392" t="s">
        <v>1321</v>
      </c>
      <c r="B20" s="391">
        <v>632.76</v>
      </c>
      <c r="C20" s="391">
        <v>632.76</v>
      </c>
      <c r="D20" s="391">
        <v>0</v>
      </c>
      <c r="E20" s="391">
        <v>0</v>
      </c>
      <c r="F20" s="391">
        <v>0</v>
      </c>
      <c r="G20" s="391">
        <v>0</v>
      </c>
      <c r="H20" s="391">
        <v>0</v>
      </c>
      <c r="I20" s="391">
        <v>0</v>
      </c>
      <c r="J20" s="391">
        <v>0</v>
      </c>
      <c r="K20" s="391">
        <v>0</v>
      </c>
      <c r="L20" s="391">
        <v>0</v>
      </c>
      <c r="M20" s="391">
        <v>0</v>
      </c>
      <c r="N20" s="402"/>
    </row>
    <row r="21" s="376" customFormat="1" ht="18.95" customHeight="1" spans="1:14">
      <c r="A21" s="392" t="s">
        <v>1322</v>
      </c>
      <c r="B21" s="391">
        <v>1097</v>
      </c>
      <c r="C21" s="391">
        <v>1097</v>
      </c>
      <c r="D21" s="391">
        <v>0</v>
      </c>
      <c r="E21" s="391">
        <v>0</v>
      </c>
      <c r="F21" s="391">
        <v>0</v>
      </c>
      <c r="G21" s="391">
        <v>0</v>
      </c>
      <c r="H21" s="391">
        <v>0</v>
      </c>
      <c r="I21" s="391">
        <v>0</v>
      </c>
      <c r="J21" s="391">
        <v>0</v>
      </c>
      <c r="K21" s="391">
        <v>0</v>
      </c>
      <c r="L21" s="391">
        <v>0</v>
      </c>
      <c r="M21" s="391">
        <v>0</v>
      </c>
      <c r="N21" s="402"/>
    </row>
    <row r="22" s="376" customFormat="1" ht="18.95" customHeight="1" spans="1:14">
      <c r="A22" s="394" t="s">
        <v>1323</v>
      </c>
      <c r="B22" s="391">
        <v>4390.35</v>
      </c>
      <c r="C22" s="391">
        <v>4390.35</v>
      </c>
      <c r="D22" s="391">
        <v>0</v>
      </c>
      <c r="E22" s="391">
        <v>0</v>
      </c>
      <c r="F22" s="391">
        <v>0</v>
      </c>
      <c r="G22" s="391">
        <v>0</v>
      </c>
      <c r="H22" s="391">
        <v>0</v>
      </c>
      <c r="I22" s="391">
        <v>0</v>
      </c>
      <c r="J22" s="391">
        <v>0</v>
      </c>
      <c r="K22" s="391">
        <v>0</v>
      </c>
      <c r="L22" s="391">
        <v>0</v>
      </c>
      <c r="M22" s="391">
        <v>0</v>
      </c>
      <c r="N22" s="402"/>
    </row>
    <row r="23" s="376" customFormat="1" ht="18.95" customHeight="1" spans="1:14">
      <c r="A23" s="394" t="s">
        <v>1324</v>
      </c>
      <c r="B23" s="391">
        <v>45</v>
      </c>
      <c r="C23" s="391">
        <v>45</v>
      </c>
      <c r="D23" s="391">
        <v>0</v>
      </c>
      <c r="E23" s="391">
        <v>0</v>
      </c>
      <c r="F23" s="391">
        <v>0</v>
      </c>
      <c r="G23" s="391">
        <v>0</v>
      </c>
      <c r="H23" s="391">
        <v>0</v>
      </c>
      <c r="I23" s="391">
        <v>0</v>
      </c>
      <c r="J23" s="391">
        <v>0</v>
      </c>
      <c r="K23" s="391">
        <v>0</v>
      </c>
      <c r="L23" s="391">
        <v>0</v>
      </c>
      <c r="M23" s="391">
        <v>0</v>
      </c>
      <c r="N23" s="402"/>
    </row>
    <row r="24" s="376" customFormat="1" ht="18.95" customHeight="1" spans="1:14">
      <c r="A24" s="394" t="s">
        <v>1325</v>
      </c>
      <c r="B24" s="391">
        <v>63.3</v>
      </c>
      <c r="C24" s="391">
        <v>63.3</v>
      </c>
      <c r="D24" s="391">
        <v>0</v>
      </c>
      <c r="E24" s="391">
        <v>0</v>
      </c>
      <c r="F24" s="391">
        <v>0</v>
      </c>
      <c r="G24" s="391">
        <v>0</v>
      </c>
      <c r="H24" s="391">
        <v>0</v>
      </c>
      <c r="I24" s="391">
        <v>0</v>
      </c>
      <c r="J24" s="391">
        <v>0</v>
      </c>
      <c r="K24" s="391">
        <v>0</v>
      </c>
      <c r="L24" s="391">
        <v>0</v>
      </c>
      <c r="M24" s="391">
        <v>0</v>
      </c>
      <c r="N24" s="402"/>
    </row>
    <row r="25" s="376" customFormat="1" ht="18.95" customHeight="1" spans="1:14">
      <c r="A25" s="394" t="s">
        <v>1326</v>
      </c>
      <c r="B25" s="391">
        <v>16715.9</v>
      </c>
      <c r="C25" s="391">
        <v>16715.9</v>
      </c>
      <c r="D25" s="391">
        <v>0</v>
      </c>
      <c r="E25" s="391">
        <v>0</v>
      </c>
      <c r="F25" s="391">
        <v>0</v>
      </c>
      <c r="G25" s="391">
        <v>0</v>
      </c>
      <c r="H25" s="391">
        <v>0</v>
      </c>
      <c r="I25" s="391">
        <v>0</v>
      </c>
      <c r="J25" s="391">
        <v>0</v>
      </c>
      <c r="K25" s="391">
        <v>0</v>
      </c>
      <c r="L25" s="391">
        <v>0</v>
      </c>
      <c r="M25" s="391">
        <v>0</v>
      </c>
      <c r="N25" s="402"/>
    </row>
    <row r="26" s="376" customFormat="1" ht="18.95" customHeight="1" spans="1:14">
      <c r="A26" s="394" t="s">
        <v>1327</v>
      </c>
      <c r="B26" s="391">
        <v>21373.62</v>
      </c>
      <c r="C26" s="391">
        <v>21373.62</v>
      </c>
      <c r="D26" s="391">
        <v>0</v>
      </c>
      <c r="E26" s="391">
        <v>0</v>
      </c>
      <c r="F26" s="391">
        <v>0</v>
      </c>
      <c r="G26" s="391">
        <v>0</v>
      </c>
      <c r="H26" s="391">
        <v>0</v>
      </c>
      <c r="I26" s="391">
        <v>0</v>
      </c>
      <c r="J26" s="391">
        <v>0</v>
      </c>
      <c r="K26" s="391">
        <v>0</v>
      </c>
      <c r="L26" s="391">
        <v>0</v>
      </c>
      <c r="M26" s="391">
        <v>0</v>
      </c>
      <c r="N26" s="402"/>
    </row>
    <row r="27" s="376" customFormat="1" ht="18.95" customHeight="1" spans="1:14">
      <c r="A27" s="394" t="s">
        <v>1328</v>
      </c>
      <c r="B27" s="391">
        <v>0</v>
      </c>
      <c r="C27" s="391">
        <v>0</v>
      </c>
      <c r="D27" s="391">
        <v>0</v>
      </c>
      <c r="E27" s="391">
        <v>0</v>
      </c>
      <c r="F27" s="391">
        <v>0</v>
      </c>
      <c r="G27" s="391">
        <v>0</v>
      </c>
      <c r="H27" s="391">
        <v>0</v>
      </c>
      <c r="I27" s="391">
        <v>0</v>
      </c>
      <c r="J27" s="391">
        <v>0</v>
      </c>
      <c r="K27" s="391">
        <v>0</v>
      </c>
      <c r="L27" s="391">
        <v>0</v>
      </c>
      <c r="M27" s="391">
        <v>0</v>
      </c>
      <c r="N27" s="402"/>
    </row>
    <row r="28" s="376" customFormat="1" ht="18.95" customHeight="1" spans="1:14">
      <c r="A28" s="394" t="s">
        <v>1329</v>
      </c>
      <c r="B28" s="391">
        <v>3680.47</v>
      </c>
      <c r="C28" s="391">
        <v>3680.47</v>
      </c>
      <c r="D28" s="391">
        <v>0</v>
      </c>
      <c r="E28" s="391">
        <v>0</v>
      </c>
      <c r="F28" s="391">
        <v>0</v>
      </c>
      <c r="G28" s="391">
        <v>0</v>
      </c>
      <c r="H28" s="391">
        <v>0</v>
      </c>
      <c r="I28" s="391">
        <v>0</v>
      </c>
      <c r="J28" s="391">
        <v>0</v>
      </c>
      <c r="K28" s="391">
        <v>0</v>
      </c>
      <c r="L28" s="391">
        <v>0</v>
      </c>
      <c r="M28" s="391">
        <v>0</v>
      </c>
      <c r="N28" s="402"/>
    </row>
    <row r="29" s="376" customFormat="1" ht="18.95" customHeight="1" spans="1:14">
      <c r="A29" s="394" t="s">
        <v>1330</v>
      </c>
      <c r="B29" s="391">
        <v>422.77</v>
      </c>
      <c r="C29" s="391">
        <v>422.77</v>
      </c>
      <c r="D29" s="391">
        <v>0</v>
      </c>
      <c r="E29" s="391">
        <v>0</v>
      </c>
      <c r="F29" s="391">
        <v>0</v>
      </c>
      <c r="G29" s="391">
        <v>0</v>
      </c>
      <c r="H29" s="391">
        <v>0</v>
      </c>
      <c r="I29" s="391">
        <v>0</v>
      </c>
      <c r="J29" s="391">
        <v>0</v>
      </c>
      <c r="K29" s="391">
        <v>0</v>
      </c>
      <c r="L29" s="391">
        <v>0</v>
      </c>
      <c r="M29" s="391">
        <v>0</v>
      </c>
      <c r="N29" s="402"/>
    </row>
    <row r="30" s="376" customFormat="1" ht="18.95" customHeight="1" spans="1:14">
      <c r="A30" s="394" t="s">
        <v>1331</v>
      </c>
      <c r="B30" s="391">
        <v>7</v>
      </c>
      <c r="C30" s="391">
        <v>7</v>
      </c>
      <c r="D30" s="391">
        <v>0</v>
      </c>
      <c r="E30" s="391">
        <v>0</v>
      </c>
      <c r="F30" s="391">
        <v>0</v>
      </c>
      <c r="G30" s="391">
        <v>0</v>
      </c>
      <c r="H30" s="391">
        <v>0</v>
      </c>
      <c r="I30" s="391">
        <v>0</v>
      </c>
      <c r="J30" s="391">
        <v>0</v>
      </c>
      <c r="K30" s="391">
        <v>0</v>
      </c>
      <c r="L30" s="391">
        <v>0</v>
      </c>
      <c r="M30" s="391">
        <v>0</v>
      </c>
      <c r="N30" s="402"/>
    </row>
    <row r="31" s="376" customFormat="1" ht="18.95" customHeight="1" spans="1:14">
      <c r="A31" s="394" t="s">
        <v>1332</v>
      </c>
      <c r="B31" s="391">
        <v>1010</v>
      </c>
      <c r="C31" s="391">
        <v>1010</v>
      </c>
      <c r="D31" s="391">
        <v>0</v>
      </c>
      <c r="E31" s="391">
        <v>0</v>
      </c>
      <c r="F31" s="391">
        <v>0</v>
      </c>
      <c r="G31" s="391">
        <v>0</v>
      </c>
      <c r="H31" s="391">
        <v>0</v>
      </c>
      <c r="I31" s="391">
        <v>0</v>
      </c>
      <c r="J31" s="391">
        <v>0</v>
      </c>
      <c r="K31" s="391">
        <v>0</v>
      </c>
      <c r="L31" s="391">
        <v>0</v>
      </c>
      <c r="M31" s="391">
        <v>0</v>
      </c>
      <c r="N31" s="402"/>
    </row>
    <row r="32" s="376" customFormat="1" ht="18.95" customHeight="1" spans="1:14">
      <c r="A32" s="394" t="s">
        <v>1333</v>
      </c>
      <c r="B32" s="391">
        <v>60</v>
      </c>
      <c r="C32" s="391">
        <v>60</v>
      </c>
      <c r="D32" s="391">
        <v>0</v>
      </c>
      <c r="E32" s="391">
        <v>0</v>
      </c>
      <c r="F32" s="391">
        <v>0</v>
      </c>
      <c r="G32" s="391">
        <v>0</v>
      </c>
      <c r="H32" s="391">
        <v>0</v>
      </c>
      <c r="I32" s="391">
        <v>0</v>
      </c>
      <c r="J32" s="391">
        <v>0</v>
      </c>
      <c r="K32" s="391">
        <v>0</v>
      </c>
      <c r="L32" s="391">
        <v>0</v>
      </c>
      <c r="M32" s="391">
        <v>0</v>
      </c>
      <c r="N32" s="402"/>
    </row>
    <row r="33" s="376" customFormat="1" ht="18.95" customHeight="1" spans="1:14">
      <c r="A33" s="394" t="s">
        <v>1334</v>
      </c>
      <c r="B33" s="391">
        <v>295.7</v>
      </c>
      <c r="C33" s="391">
        <v>102.7</v>
      </c>
      <c r="D33" s="391">
        <v>0</v>
      </c>
      <c r="E33" s="391">
        <v>0</v>
      </c>
      <c r="F33" s="391">
        <v>0</v>
      </c>
      <c r="G33" s="391">
        <v>0</v>
      </c>
      <c r="H33" s="391">
        <v>0</v>
      </c>
      <c r="I33" s="391">
        <v>0</v>
      </c>
      <c r="J33" s="391">
        <v>0</v>
      </c>
      <c r="K33" s="391">
        <v>8</v>
      </c>
      <c r="L33" s="391">
        <v>0</v>
      </c>
      <c r="M33" s="391">
        <v>185</v>
      </c>
      <c r="N33" s="402"/>
    </row>
    <row r="34" s="376" customFormat="1" ht="18.95" customHeight="1" spans="1:14">
      <c r="A34" s="394" t="s">
        <v>1335</v>
      </c>
      <c r="B34" s="391">
        <v>34561</v>
      </c>
      <c r="C34" s="391">
        <v>34561</v>
      </c>
      <c r="D34" s="391">
        <v>0</v>
      </c>
      <c r="E34" s="391">
        <v>0</v>
      </c>
      <c r="F34" s="391">
        <v>0</v>
      </c>
      <c r="G34" s="391">
        <v>0</v>
      </c>
      <c r="H34" s="391">
        <v>0</v>
      </c>
      <c r="I34" s="391">
        <v>0</v>
      </c>
      <c r="J34" s="391">
        <v>0</v>
      </c>
      <c r="K34" s="391">
        <v>0</v>
      </c>
      <c r="L34" s="391">
        <v>0</v>
      </c>
      <c r="M34" s="391">
        <v>0</v>
      </c>
      <c r="N34" s="402"/>
    </row>
    <row r="35" s="376" customFormat="1" ht="18.95" customHeight="1" spans="1:14">
      <c r="A35" s="395" t="s">
        <v>1336</v>
      </c>
      <c r="B35" s="396">
        <v>22066.53</v>
      </c>
      <c r="C35" s="396">
        <v>22066.53</v>
      </c>
      <c r="D35" s="391"/>
      <c r="E35" s="391"/>
      <c r="F35" s="391"/>
      <c r="G35" s="391"/>
      <c r="H35" s="391"/>
      <c r="I35" s="391"/>
      <c r="J35" s="391">
        <v>0</v>
      </c>
      <c r="K35" s="391">
        <v>0</v>
      </c>
      <c r="L35" s="391">
        <v>0</v>
      </c>
      <c r="M35" s="391">
        <v>0</v>
      </c>
      <c r="N35" s="402"/>
    </row>
    <row r="36" s="376" customFormat="1" ht="25" customHeight="1" spans="1:14">
      <c r="A36" s="394" t="s">
        <v>1337</v>
      </c>
      <c r="B36" s="396">
        <v>165</v>
      </c>
      <c r="C36" s="396">
        <v>165</v>
      </c>
      <c r="D36" s="391"/>
      <c r="E36" s="391"/>
      <c r="F36" s="391"/>
      <c r="G36" s="391"/>
      <c r="H36" s="391"/>
      <c r="I36" s="391"/>
      <c r="J36" s="391"/>
      <c r="K36" s="391"/>
      <c r="L36" s="391"/>
      <c r="M36" s="398"/>
      <c r="N36" s="402"/>
    </row>
    <row r="37" s="376" customFormat="1" ht="25" customHeight="1" spans="1:14">
      <c r="A37" s="394" t="s">
        <v>1338</v>
      </c>
      <c r="B37" s="396">
        <v>685</v>
      </c>
      <c r="C37" s="396">
        <v>685</v>
      </c>
      <c r="D37" s="391"/>
      <c r="E37" s="391"/>
      <c r="F37" s="391"/>
      <c r="G37" s="391"/>
      <c r="H37" s="391"/>
      <c r="I37" s="391"/>
      <c r="J37" s="391"/>
      <c r="K37" s="391"/>
      <c r="L37" s="391"/>
      <c r="M37" s="403"/>
      <c r="N37" s="402"/>
    </row>
    <row r="38" s="376" customFormat="1" ht="25" customHeight="1" spans="1:14">
      <c r="A38" s="394" t="s">
        <v>1339</v>
      </c>
      <c r="B38" s="396">
        <v>46</v>
      </c>
      <c r="C38" s="396">
        <v>46</v>
      </c>
      <c r="D38" s="391"/>
      <c r="E38" s="391"/>
      <c r="F38" s="391"/>
      <c r="G38" s="391"/>
      <c r="H38" s="391"/>
      <c r="I38" s="391"/>
      <c r="J38" s="391"/>
      <c r="K38" s="391"/>
      <c r="L38" s="391"/>
      <c r="M38" s="398"/>
      <c r="N38" s="402"/>
    </row>
    <row r="39" s="376" customFormat="1" ht="25" customHeight="1" spans="1:14">
      <c r="A39" s="394" t="s">
        <v>1340</v>
      </c>
      <c r="B39" s="396">
        <v>27</v>
      </c>
      <c r="C39" s="396">
        <v>27</v>
      </c>
      <c r="D39" s="391"/>
      <c r="E39" s="391"/>
      <c r="F39" s="391"/>
      <c r="G39" s="391"/>
      <c r="H39" s="391"/>
      <c r="I39" s="391"/>
      <c r="J39" s="391"/>
      <c r="K39" s="391"/>
      <c r="L39" s="391"/>
      <c r="M39" s="403"/>
      <c r="N39" s="402"/>
    </row>
    <row r="40" s="376" customFormat="1" ht="25" customHeight="1" spans="1:14">
      <c r="A40" s="394" t="s">
        <v>1341</v>
      </c>
      <c r="B40" s="396">
        <v>8</v>
      </c>
      <c r="C40" s="396">
        <v>8</v>
      </c>
      <c r="D40" s="391"/>
      <c r="E40" s="391"/>
      <c r="F40" s="391"/>
      <c r="G40" s="391"/>
      <c r="H40" s="391"/>
      <c r="I40" s="391"/>
      <c r="J40" s="391"/>
      <c r="K40" s="391"/>
      <c r="L40" s="391"/>
      <c r="M40" s="403"/>
      <c r="N40" s="402"/>
    </row>
    <row r="41" s="376" customFormat="1" ht="25" customHeight="1" spans="1:14">
      <c r="A41" s="394" t="s">
        <v>1342</v>
      </c>
      <c r="B41" s="396">
        <v>200</v>
      </c>
      <c r="C41" s="396">
        <v>200</v>
      </c>
      <c r="D41" s="391"/>
      <c r="E41" s="391"/>
      <c r="F41" s="391"/>
      <c r="G41" s="391"/>
      <c r="H41" s="391"/>
      <c r="I41" s="391"/>
      <c r="J41" s="391"/>
      <c r="K41" s="391"/>
      <c r="L41" s="391"/>
      <c r="M41" s="398"/>
      <c r="N41" s="402"/>
    </row>
    <row r="42" s="376" customFormat="1" ht="25" customHeight="1" spans="1:14">
      <c r="A42" s="394" t="s">
        <v>1343</v>
      </c>
      <c r="B42" s="396">
        <v>599</v>
      </c>
      <c r="C42" s="396">
        <v>599</v>
      </c>
      <c r="D42" s="391"/>
      <c r="E42" s="391"/>
      <c r="F42" s="391"/>
      <c r="G42" s="391"/>
      <c r="H42" s="391"/>
      <c r="I42" s="391"/>
      <c r="J42" s="391"/>
      <c r="K42" s="391"/>
      <c r="L42" s="391"/>
      <c r="M42" s="398"/>
      <c r="N42" s="402"/>
    </row>
    <row r="43" s="376" customFormat="1" ht="25" customHeight="1" spans="1:14">
      <c r="A43" s="394" t="s">
        <v>1344</v>
      </c>
      <c r="B43" s="396">
        <v>133</v>
      </c>
      <c r="C43" s="396">
        <v>133</v>
      </c>
      <c r="D43" s="391"/>
      <c r="E43" s="391"/>
      <c r="F43" s="391"/>
      <c r="G43" s="391"/>
      <c r="H43" s="391"/>
      <c r="I43" s="391"/>
      <c r="J43" s="391"/>
      <c r="K43" s="391"/>
      <c r="L43" s="391"/>
      <c r="M43" s="398"/>
      <c r="N43" s="402"/>
    </row>
    <row r="44" s="376" customFormat="1" ht="25" customHeight="1" spans="1:14">
      <c r="A44" s="394" t="s">
        <v>1345</v>
      </c>
      <c r="B44" s="396">
        <v>5</v>
      </c>
      <c r="C44" s="396">
        <v>5</v>
      </c>
      <c r="D44" s="391">
        <v>0</v>
      </c>
      <c r="E44" s="391">
        <v>0</v>
      </c>
      <c r="F44" s="391">
        <v>0</v>
      </c>
      <c r="G44" s="391">
        <v>0</v>
      </c>
      <c r="H44" s="391">
        <v>0</v>
      </c>
      <c r="I44" s="391">
        <v>0</v>
      </c>
      <c r="J44" s="391"/>
      <c r="K44" s="391"/>
      <c r="L44" s="391"/>
      <c r="M44" s="398"/>
      <c r="N44" s="402"/>
    </row>
    <row r="45" s="376" customFormat="1" ht="25" customHeight="1" spans="1:14">
      <c r="A45" s="394" t="s">
        <v>1346</v>
      </c>
      <c r="B45" s="396">
        <v>3098</v>
      </c>
      <c r="C45" s="396">
        <v>3098</v>
      </c>
      <c r="D45" s="391">
        <v>0</v>
      </c>
      <c r="E45" s="391">
        <v>0</v>
      </c>
      <c r="F45" s="391">
        <v>0</v>
      </c>
      <c r="G45" s="391">
        <v>0</v>
      </c>
      <c r="H45" s="391">
        <v>0</v>
      </c>
      <c r="I45" s="391">
        <v>0</v>
      </c>
      <c r="J45" s="391"/>
      <c r="K45" s="391"/>
      <c r="L45" s="391"/>
      <c r="M45" s="398"/>
      <c r="N45" s="402"/>
    </row>
    <row r="46" s="376" customFormat="1" ht="25" customHeight="1" spans="1:14">
      <c r="A46" s="394" t="s">
        <v>1347</v>
      </c>
      <c r="B46" s="396">
        <v>35</v>
      </c>
      <c r="C46" s="396">
        <v>35</v>
      </c>
      <c r="D46" s="391">
        <v>0</v>
      </c>
      <c r="E46" s="391">
        <v>0</v>
      </c>
      <c r="F46" s="391">
        <v>0</v>
      </c>
      <c r="G46" s="391">
        <v>0</v>
      </c>
      <c r="H46" s="391">
        <v>0</v>
      </c>
      <c r="I46" s="391">
        <v>0</v>
      </c>
      <c r="J46" s="391"/>
      <c r="K46" s="391"/>
      <c r="L46" s="391"/>
      <c r="M46" s="398"/>
      <c r="N46" s="402"/>
    </row>
    <row r="47" s="376" customFormat="1" ht="25" customHeight="1" spans="1:14">
      <c r="A47" s="394" t="s">
        <v>1348</v>
      </c>
      <c r="B47" s="396">
        <v>573</v>
      </c>
      <c r="C47" s="396">
        <v>573</v>
      </c>
      <c r="D47" s="391">
        <v>0</v>
      </c>
      <c r="E47" s="391">
        <v>0</v>
      </c>
      <c r="F47" s="391">
        <v>0</v>
      </c>
      <c r="G47" s="391">
        <v>0</v>
      </c>
      <c r="H47" s="391">
        <v>0</v>
      </c>
      <c r="I47" s="391">
        <v>0</v>
      </c>
      <c r="J47" s="391"/>
      <c r="K47" s="391"/>
      <c r="L47" s="391"/>
      <c r="M47" s="398"/>
      <c r="N47" s="402"/>
    </row>
    <row r="48" s="376" customFormat="1" ht="25" customHeight="1" spans="1:14">
      <c r="A48" s="394" t="s">
        <v>1349</v>
      </c>
      <c r="B48" s="396">
        <v>16</v>
      </c>
      <c r="C48" s="396">
        <v>16</v>
      </c>
      <c r="D48" s="391">
        <v>0</v>
      </c>
      <c r="E48" s="391">
        <v>0</v>
      </c>
      <c r="F48" s="391">
        <v>0</v>
      </c>
      <c r="G48" s="391">
        <v>0</v>
      </c>
      <c r="H48" s="391">
        <v>0</v>
      </c>
      <c r="I48" s="391">
        <v>0</v>
      </c>
      <c r="J48" s="391"/>
      <c r="K48" s="391"/>
      <c r="L48" s="391"/>
      <c r="M48" s="398"/>
      <c r="N48" s="402"/>
    </row>
    <row r="49" s="376" customFormat="1" ht="25" customHeight="1" spans="1:14">
      <c r="A49" s="394" t="s">
        <v>1350</v>
      </c>
      <c r="B49" s="396">
        <v>231</v>
      </c>
      <c r="C49" s="396">
        <v>231</v>
      </c>
      <c r="D49" s="391">
        <v>0</v>
      </c>
      <c r="E49" s="391">
        <v>0</v>
      </c>
      <c r="F49" s="391">
        <v>0</v>
      </c>
      <c r="G49" s="391">
        <v>0</v>
      </c>
      <c r="H49" s="391">
        <v>0</v>
      </c>
      <c r="I49" s="391">
        <v>0</v>
      </c>
      <c r="J49" s="391"/>
      <c r="K49" s="391"/>
      <c r="L49" s="391"/>
      <c r="M49" s="398"/>
      <c r="N49" s="402"/>
    </row>
    <row r="50" s="376" customFormat="1" ht="25" customHeight="1" spans="1:14">
      <c r="A50" s="394" t="s">
        <v>1351</v>
      </c>
      <c r="B50" s="396">
        <v>576</v>
      </c>
      <c r="C50" s="396">
        <v>576</v>
      </c>
      <c r="D50" s="391">
        <v>0</v>
      </c>
      <c r="E50" s="391">
        <v>0</v>
      </c>
      <c r="F50" s="391">
        <v>0</v>
      </c>
      <c r="G50" s="391">
        <v>0</v>
      </c>
      <c r="H50" s="391">
        <v>0</v>
      </c>
      <c r="I50" s="391">
        <v>0</v>
      </c>
      <c r="J50" s="391"/>
      <c r="K50" s="391"/>
      <c r="L50" s="391"/>
      <c r="M50" s="398"/>
      <c r="N50" s="402"/>
    </row>
    <row r="51" s="376" customFormat="1" ht="25" customHeight="1" spans="1:14">
      <c r="A51" s="394" t="s">
        <v>1352</v>
      </c>
      <c r="B51" s="396">
        <v>275</v>
      </c>
      <c r="C51" s="396">
        <v>275</v>
      </c>
      <c r="D51" s="391">
        <v>0</v>
      </c>
      <c r="E51" s="391">
        <v>0</v>
      </c>
      <c r="F51" s="391">
        <v>0</v>
      </c>
      <c r="G51" s="391">
        <v>0</v>
      </c>
      <c r="H51" s="391">
        <v>0</v>
      </c>
      <c r="I51" s="391">
        <v>0</v>
      </c>
      <c r="J51" s="391"/>
      <c r="K51" s="391"/>
      <c r="L51" s="391"/>
      <c r="M51" s="398"/>
      <c r="N51" s="402"/>
    </row>
    <row r="52" s="376" customFormat="1" ht="25" customHeight="1" spans="1:14">
      <c r="A52" s="394" t="s">
        <v>1353</v>
      </c>
      <c r="B52" s="396">
        <v>329</v>
      </c>
      <c r="C52" s="396">
        <v>329</v>
      </c>
      <c r="D52" s="391">
        <v>0</v>
      </c>
      <c r="E52" s="391">
        <v>0</v>
      </c>
      <c r="F52" s="391">
        <v>0</v>
      </c>
      <c r="G52" s="391">
        <v>0</v>
      </c>
      <c r="H52" s="391">
        <v>0</v>
      </c>
      <c r="I52" s="391">
        <v>0</v>
      </c>
      <c r="J52" s="391"/>
      <c r="K52" s="391"/>
      <c r="L52" s="391"/>
      <c r="M52" s="398"/>
      <c r="N52" s="402"/>
    </row>
    <row r="53" s="376" customFormat="1" ht="25" customHeight="1" spans="1:14">
      <c r="A53" s="394" t="s">
        <v>1354</v>
      </c>
      <c r="B53" s="396">
        <v>50</v>
      </c>
      <c r="C53" s="396">
        <v>50</v>
      </c>
      <c r="D53" s="391">
        <v>0</v>
      </c>
      <c r="E53" s="391">
        <v>0</v>
      </c>
      <c r="F53" s="391">
        <v>0</v>
      </c>
      <c r="G53" s="391">
        <v>0</v>
      </c>
      <c r="H53" s="391">
        <v>0</v>
      </c>
      <c r="I53" s="391">
        <v>0</v>
      </c>
      <c r="J53" s="391"/>
      <c r="K53" s="391"/>
      <c r="L53" s="391"/>
      <c r="M53" s="398"/>
      <c r="N53" s="402"/>
    </row>
    <row r="54" s="376" customFormat="1" ht="25" customHeight="1" spans="1:14">
      <c r="A54" s="394" t="s">
        <v>1355</v>
      </c>
      <c r="B54" s="396">
        <v>760</v>
      </c>
      <c r="C54" s="396">
        <v>760</v>
      </c>
      <c r="D54" s="391">
        <v>0</v>
      </c>
      <c r="E54" s="391">
        <v>0</v>
      </c>
      <c r="F54" s="391">
        <v>0</v>
      </c>
      <c r="G54" s="391">
        <v>0</v>
      </c>
      <c r="H54" s="391">
        <v>0</v>
      </c>
      <c r="I54" s="391">
        <v>0</v>
      </c>
      <c r="J54" s="391"/>
      <c r="K54" s="391"/>
      <c r="L54" s="391"/>
      <c r="M54" s="398"/>
      <c r="N54" s="402"/>
    </row>
    <row r="55" s="376" customFormat="1" ht="25" customHeight="1" spans="1:14">
      <c r="A55" s="394" t="s">
        <v>1356</v>
      </c>
      <c r="B55" s="396">
        <v>60</v>
      </c>
      <c r="C55" s="397">
        <v>60</v>
      </c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402"/>
    </row>
    <row r="56" s="376" customFormat="1" ht="25" customHeight="1" spans="1:14">
      <c r="A56" s="394" t="s">
        <v>1357</v>
      </c>
      <c r="B56" s="396">
        <v>103</v>
      </c>
      <c r="C56" s="397">
        <v>103</v>
      </c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402"/>
    </row>
    <row r="57" s="376" customFormat="1" ht="25" customHeight="1" spans="1:14">
      <c r="A57" s="394" t="s">
        <v>1358</v>
      </c>
      <c r="B57" s="396">
        <v>25</v>
      </c>
      <c r="C57" s="397">
        <v>25</v>
      </c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402"/>
    </row>
    <row r="58" s="376" customFormat="1" ht="25" customHeight="1" spans="1:14">
      <c r="A58" s="394" t="s">
        <v>1359</v>
      </c>
      <c r="B58" s="396">
        <v>810</v>
      </c>
      <c r="C58" s="397">
        <v>810</v>
      </c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402"/>
    </row>
    <row r="59" s="376" customFormat="1" ht="25" customHeight="1" spans="1:14">
      <c r="A59" s="394" t="s">
        <v>1360</v>
      </c>
      <c r="B59" s="396">
        <v>246</v>
      </c>
      <c r="C59" s="397">
        <v>246</v>
      </c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402"/>
    </row>
    <row r="60" s="376" customFormat="1" ht="25" customHeight="1" spans="1:14">
      <c r="A60" s="394" t="s">
        <v>1361</v>
      </c>
      <c r="B60" s="396">
        <v>78</v>
      </c>
      <c r="C60" s="397">
        <v>78</v>
      </c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402"/>
    </row>
    <row r="61" s="376" customFormat="1" ht="25" customHeight="1" spans="1:14">
      <c r="A61" s="394" t="s">
        <v>1362</v>
      </c>
      <c r="B61" s="396">
        <v>25</v>
      </c>
      <c r="C61" s="397">
        <v>25</v>
      </c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402"/>
    </row>
    <row r="62" s="376" customFormat="1" ht="25" customHeight="1" spans="1:14">
      <c r="A62" s="394" t="s">
        <v>1363</v>
      </c>
      <c r="B62" s="396">
        <v>10</v>
      </c>
      <c r="C62" s="397">
        <v>10</v>
      </c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402"/>
    </row>
    <row r="63" s="376" customFormat="1" ht="25" customHeight="1" spans="1:14">
      <c r="A63" s="394" t="s">
        <v>1364</v>
      </c>
      <c r="B63" s="396">
        <v>16</v>
      </c>
      <c r="C63" s="397">
        <v>16</v>
      </c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402"/>
    </row>
    <row r="64" s="376" customFormat="1" ht="25" customHeight="1" spans="1:14">
      <c r="A64" s="394" t="s">
        <v>1365</v>
      </c>
      <c r="B64" s="396">
        <v>58</v>
      </c>
      <c r="C64" s="397">
        <v>58</v>
      </c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402"/>
    </row>
    <row r="65" s="376" customFormat="1" ht="25" customHeight="1" spans="1:14">
      <c r="A65" s="394" t="s">
        <v>1366</v>
      </c>
      <c r="B65" s="396">
        <v>2</v>
      </c>
      <c r="C65" s="397">
        <v>2</v>
      </c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402"/>
    </row>
    <row r="66" s="376" customFormat="1" ht="25" customHeight="1" spans="1:14">
      <c r="A66" s="394" t="s">
        <v>1367</v>
      </c>
      <c r="B66" s="396">
        <v>3</v>
      </c>
      <c r="C66" s="397">
        <v>3</v>
      </c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402"/>
    </row>
    <row r="67" s="376" customFormat="1" ht="25" customHeight="1" spans="1:14">
      <c r="A67" s="394" t="s">
        <v>1368</v>
      </c>
      <c r="B67" s="396">
        <v>23</v>
      </c>
      <c r="C67" s="397">
        <v>23</v>
      </c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402"/>
    </row>
    <row r="68" s="376" customFormat="1" ht="25" customHeight="1" spans="1:14">
      <c r="A68" s="394" t="s">
        <v>1369</v>
      </c>
      <c r="B68" s="396">
        <v>394</v>
      </c>
      <c r="C68" s="397">
        <v>394</v>
      </c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402"/>
    </row>
    <row r="69" s="376" customFormat="1" ht="25" customHeight="1" spans="1:14">
      <c r="A69" s="394" t="s">
        <v>1370</v>
      </c>
      <c r="B69" s="396">
        <v>300</v>
      </c>
      <c r="C69" s="397">
        <v>300</v>
      </c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402"/>
    </row>
    <row r="70" s="376" customFormat="1" ht="25" customHeight="1" spans="1:14">
      <c r="A70" s="394" t="s">
        <v>1370</v>
      </c>
      <c r="B70" s="396">
        <v>50</v>
      </c>
      <c r="C70" s="397">
        <v>50</v>
      </c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402"/>
    </row>
    <row r="71" s="376" customFormat="1" ht="25" customHeight="1" spans="1:14">
      <c r="A71" s="394" t="s">
        <v>1371</v>
      </c>
      <c r="B71" s="396">
        <v>577</v>
      </c>
      <c r="C71" s="397">
        <v>577</v>
      </c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402"/>
    </row>
    <row r="72" s="376" customFormat="1" ht="25" customHeight="1" spans="1:14">
      <c r="A72" s="394" t="s">
        <v>1372</v>
      </c>
      <c r="B72" s="396">
        <v>110</v>
      </c>
      <c r="C72" s="397">
        <v>110</v>
      </c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402"/>
    </row>
    <row r="73" s="376" customFormat="1" ht="25" customHeight="1" spans="1:14">
      <c r="A73" s="394" t="s">
        <v>1373</v>
      </c>
      <c r="B73" s="396">
        <v>103</v>
      </c>
      <c r="C73" s="397">
        <v>103</v>
      </c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402"/>
    </row>
    <row r="74" s="377" customFormat="1" ht="25" customHeight="1" spans="1:253">
      <c r="A74" s="394" t="s">
        <v>1374</v>
      </c>
      <c r="B74" s="396">
        <v>5</v>
      </c>
      <c r="C74" s="404">
        <v>5</v>
      </c>
      <c r="D74" s="405"/>
      <c r="E74" s="405"/>
      <c r="F74" s="405"/>
      <c r="G74" s="405"/>
      <c r="H74" s="405"/>
      <c r="I74" s="405"/>
      <c r="J74" s="405"/>
      <c r="K74" s="405"/>
      <c r="L74" s="405"/>
      <c r="M74" s="405"/>
      <c r="N74" s="410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378"/>
      <c r="AS74" s="378"/>
      <c r="AT74" s="378"/>
      <c r="AU74" s="378"/>
      <c r="AV74" s="378"/>
      <c r="AW74" s="378"/>
      <c r="AX74" s="378"/>
      <c r="AY74" s="378"/>
      <c r="AZ74" s="378"/>
      <c r="BA74" s="378"/>
      <c r="BB74" s="378"/>
      <c r="BC74" s="378"/>
      <c r="BD74" s="378"/>
      <c r="BE74" s="378"/>
      <c r="BF74" s="378"/>
      <c r="BG74" s="378"/>
      <c r="BH74" s="378"/>
      <c r="BI74" s="378"/>
      <c r="BJ74" s="378"/>
      <c r="BK74" s="378"/>
      <c r="BL74" s="378"/>
      <c r="BM74" s="378"/>
      <c r="BN74" s="378"/>
      <c r="BO74" s="378"/>
      <c r="BP74" s="378"/>
      <c r="BQ74" s="378"/>
      <c r="BR74" s="378"/>
      <c r="BS74" s="378"/>
      <c r="BT74" s="378"/>
      <c r="BU74" s="378"/>
      <c r="BV74" s="378"/>
      <c r="BW74" s="378"/>
      <c r="BX74" s="378"/>
      <c r="BY74" s="378"/>
      <c r="BZ74" s="378"/>
      <c r="CA74" s="378"/>
      <c r="CB74" s="378"/>
      <c r="CC74" s="378"/>
      <c r="CD74" s="378"/>
      <c r="CE74" s="378"/>
      <c r="CF74" s="378"/>
      <c r="CG74" s="378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CU74" s="378"/>
      <c r="CV74" s="378"/>
      <c r="CW74" s="378"/>
      <c r="CX74" s="378"/>
      <c r="CY74" s="378"/>
      <c r="CZ74" s="378"/>
      <c r="DA74" s="378"/>
      <c r="DB74" s="378"/>
      <c r="DC74" s="378"/>
      <c r="DD74" s="378"/>
      <c r="DE74" s="378"/>
      <c r="DF74" s="378"/>
      <c r="DG74" s="378"/>
      <c r="DH74" s="378"/>
      <c r="DI74" s="378"/>
      <c r="DJ74" s="378"/>
      <c r="DK74" s="378"/>
      <c r="DL74" s="378"/>
      <c r="DM74" s="378"/>
      <c r="DN74" s="378"/>
      <c r="DO74" s="378"/>
      <c r="DP74" s="378"/>
      <c r="DQ74" s="378"/>
      <c r="DR74" s="378"/>
      <c r="DS74" s="378"/>
      <c r="DT74" s="378"/>
      <c r="DU74" s="378"/>
      <c r="DV74" s="378"/>
      <c r="DW74" s="378"/>
      <c r="DX74" s="378"/>
      <c r="DY74" s="378"/>
      <c r="DZ74" s="378"/>
      <c r="EA74" s="378"/>
      <c r="EB74" s="378"/>
      <c r="EC74" s="378"/>
      <c r="ED74" s="378"/>
      <c r="EE74" s="378"/>
      <c r="EF74" s="378"/>
      <c r="EG74" s="378"/>
      <c r="EH74" s="378"/>
      <c r="EI74" s="378"/>
      <c r="EJ74" s="378"/>
      <c r="EK74" s="378"/>
      <c r="EL74" s="378"/>
      <c r="EM74" s="378"/>
      <c r="EN74" s="378"/>
      <c r="EO74" s="378"/>
      <c r="EP74" s="378"/>
      <c r="EQ74" s="378"/>
      <c r="ER74" s="378"/>
      <c r="ES74" s="378"/>
      <c r="ET74" s="378"/>
      <c r="EU74" s="378"/>
      <c r="EV74" s="378"/>
      <c r="EW74" s="378"/>
      <c r="EX74" s="378"/>
      <c r="EY74" s="378"/>
      <c r="EZ74" s="378"/>
      <c r="FA74" s="378"/>
      <c r="FB74" s="378"/>
      <c r="FC74" s="378"/>
      <c r="FD74" s="378"/>
      <c r="FE74" s="378"/>
      <c r="FF74" s="378"/>
      <c r="FG74" s="378"/>
      <c r="FH74" s="378"/>
      <c r="FI74" s="378"/>
      <c r="FJ74" s="378"/>
      <c r="FK74" s="378"/>
      <c r="FL74" s="378"/>
      <c r="FM74" s="378"/>
      <c r="FN74" s="378"/>
      <c r="FO74" s="378"/>
      <c r="FP74" s="378"/>
      <c r="FQ74" s="378"/>
      <c r="FR74" s="378"/>
      <c r="FS74" s="378"/>
      <c r="FT74" s="378"/>
      <c r="FU74" s="378"/>
      <c r="FV74" s="378"/>
      <c r="FW74" s="378"/>
      <c r="FX74" s="378"/>
      <c r="FY74" s="378"/>
      <c r="FZ74" s="378"/>
      <c r="GA74" s="378"/>
      <c r="GB74" s="378"/>
      <c r="GC74" s="378"/>
      <c r="GD74" s="378"/>
      <c r="GE74" s="378"/>
      <c r="GF74" s="378"/>
      <c r="GG74" s="378"/>
      <c r="GH74" s="378"/>
      <c r="GI74" s="378"/>
      <c r="GJ74" s="378"/>
      <c r="GK74" s="378"/>
      <c r="GL74" s="378"/>
      <c r="GM74" s="378"/>
      <c r="GN74" s="378"/>
      <c r="GO74" s="378"/>
      <c r="GP74" s="378"/>
      <c r="GQ74" s="378"/>
      <c r="GR74" s="378"/>
      <c r="GS74" s="378"/>
      <c r="GT74" s="378"/>
      <c r="GU74" s="378"/>
      <c r="GV74" s="378"/>
      <c r="GW74" s="378"/>
      <c r="GX74" s="378"/>
      <c r="GY74" s="378"/>
      <c r="GZ74" s="378"/>
      <c r="HA74" s="378"/>
      <c r="HB74" s="378"/>
      <c r="HC74" s="378"/>
      <c r="HD74" s="378"/>
      <c r="HE74" s="378"/>
      <c r="HF74" s="378"/>
      <c r="HG74" s="378"/>
      <c r="HH74" s="378"/>
      <c r="HI74" s="378"/>
      <c r="HJ74" s="378"/>
      <c r="HK74" s="378"/>
      <c r="HL74" s="378"/>
      <c r="HM74" s="378"/>
      <c r="HN74" s="378"/>
      <c r="HO74" s="378"/>
      <c r="HP74" s="378"/>
      <c r="HQ74" s="378"/>
      <c r="HR74" s="378"/>
      <c r="HS74" s="378"/>
      <c r="HT74" s="378"/>
      <c r="HU74" s="378"/>
      <c r="HV74" s="378"/>
      <c r="HW74" s="378"/>
      <c r="HX74" s="378"/>
      <c r="HY74" s="378"/>
      <c r="HZ74" s="378"/>
      <c r="IA74" s="378"/>
      <c r="IB74" s="378"/>
      <c r="IC74" s="378"/>
      <c r="ID74" s="378"/>
      <c r="IE74" s="378"/>
      <c r="IF74" s="378"/>
      <c r="IG74" s="378"/>
      <c r="IH74" s="378"/>
      <c r="II74" s="378"/>
      <c r="IJ74" s="378"/>
      <c r="IK74" s="378"/>
      <c r="IL74" s="378"/>
      <c r="IM74" s="378"/>
      <c r="IN74" s="378"/>
      <c r="IO74" s="378"/>
      <c r="IP74" s="378"/>
      <c r="IQ74" s="378"/>
      <c r="IR74" s="378"/>
      <c r="IS74" s="378"/>
    </row>
    <row r="75" s="377" customFormat="1" ht="25" customHeight="1" spans="1:253">
      <c r="A75" s="394" t="s">
        <v>1375</v>
      </c>
      <c r="B75" s="396">
        <v>101</v>
      </c>
      <c r="C75" s="404">
        <v>101</v>
      </c>
      <c r="D75" s="405"/>
      <c r="E75" s="405"/>
      <c r="F75" s="405"/>
      <c r="G75" s="405"/>
      <c r="H75" s="405"/>
      <c r="I75" s="405"/>
      <c r="J75" s="405"/>
      <c r="K75" s="405"/>
      <c r="L75" s="405"/>
      <c r="M75" s="405"/>
      <c r="N75" s="410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  <c r="AI75" s="378"/>
      <c r="AJ75" s="378"/>
      <c r="AK75" s="378"/>
      <c r="AL75" s="378"/>
      <c r="AM75" s="378"/>
      <c r="AN75" s="378"/>
      <c r="AO75" s="378"/>
      <c r="AP75" s="378"/>
      <c r="AQ75" s="378"/>
      <c r="AR75" s="378"/>
      <c r="AS75" s="378"/>
      <c r="AT75" s="378"/>
      <c r="AU75" s="378"/>
      <c r="AV75" s="378"/>
      <c r="AW75" s="378"/>
      <c r="AX75" s="378"/>
      <c r="AY75" s="378"/>
      <c r="AZ75" s="378"/>
      <c r="BA75" s="378"/>
      <c r="BB75" s="378"/>
      <c r="BC75" s="378"/>
      <c r="BD75" s="378"/>
      <c r="BE75" s="378"/>
      <c r="BF75" s="378"/>
      <c r="BG75" s="378"/>
      <c r="BH75" s="378"/>
      <c r="BI75" s="378"/>
      <c r="BJ75" s="378"/>
      <c r="BK75" s="378"/>
      <c r="BL75" s="378"/>
      <c r="BM75" s="378"/>
      <c r="BN75" s="378"/>
      <c r="BO75" s="378"/>
      <c r="BP75" s="378"/>
      <c r="BQ75" s="378"/>
      <c r="BR75" s="378"/>
      <c r="BS75" s="378"/>
      <c r="BT75" s="378"/>
      <c r="BU75" s="378"/>
      <c r="BV75" s="378"/>
      <c r="BW75" s="378"/>
      <c r="BX75" s="378"/>
      <c r="BY75" s="378"/>
      <c r="BZ75" s="378"/>
      <c r="CA75" s="378"/>
      <c r="CB75" s="378"/>
      <c r="CC75" s="378"/>
      <c r="CD75" s="378"/>
      <c r="CE75" s="378"/>
      <c r="CF75" s="378"/>
      <c r="CG75" s="378"/>
      <c r="CH75" s="378"/>
      <c r="CI75" s="378"/>
      <c r="CJ75" s="378"/>
      <c r="CK75" s="378"/>
      <c r="CL75" s="378"/>
      <c r="CM75" s="378"/>
      <c r="CN75" s="378"/>
      <c r="CO75" s="378"/>
      <c r="CP75" s="378"/>
      <c r="CQ75" s="378"/>
      <c r="CR75" s="378"/>
      <c r="CS75" s="378"/>
      <c r="CT75" s="378"/>
      <c r="CU75" s="378"/>
      <c r="CV75" s="378"/>
      <c r="CW75" s="378"/>
      <c r="CX75" s="378"/>
      <c r="CY75" s="378"/>
      <c r="CZ75" s="378"/>
      <c r="DA75" s="378"/>
      <c r="DB75" s="378"/>
      <c r="DC75" s="378"/>
      <c r="DD75" s="378"/>
      <c r="DE75" s="378"/>
      <c r="DF75" s="378"/>
      <c r="DG75" s="378"/>
      <c r="DH75" s="378"/>
      <c r="DI75" s="378"/>
      <c r="DJ75" s="378"/>
      <c r="DK75" s="378"/>
      <c r="DL75" s="378"/>
      <c r="DM75" s="378"/>
      <c r="DN75" s="378"/>
      <c r="DO75" s="378"/>
      <c r="DP75" s="378"/>
      <c r="DQ75" s="378"/>
      <c r="DR75" s="378"/>
      <c r="DS75" s="378"/>
      <c r="DT75" s="378"/>
      <c r="DU75" s="378"/>
      <c r="DV75" s="378"/>
      <c r="DW75" s="378"/>
      <c r="DX75" s="378"/>
      <c r="DY75" s="378"/>
      <c r="DZ75" s="378"/>
      <c r="EA75" s="378"/>
      <c r="EB75" s="378"/>
      <c r="EC75" s="378"/>
      <c r="ED75" s="378"/>
      <c r="EE75" s="378"/>
      <c r="EF75" s="378"/>
      <c r="EG75" s="378"/>
      <c r="EH75" s="378"/>
      <c r="EI75" s="378"/>
      <c r="EJ75" s="378"/>
      <c r="EK75" s="378"/>
      <c r="EL75" s="378"/>
      <c r="EM75" s="378"/>
      <c r="EN75" s="378"/>
      <c r="EO75" s="378"/>
      <c r="EP75" s="378"/>
      <c r="EQ75" s="378"/>
      <c r="ER75" s="378"/>
      <c r="ES75" s="378"/>
      <c r="ET75" s="378"/>
      <c r="EU75" s="378"/>
      <c r="EV75" s="378"/>
      <c r="EW75" s="378"/>
      <c r="EX75" s="378"/>
      <c r="EY75" s="378"/>
      <c r="EZ75" s="378"/>
      <c r="FA75" s="378"/>
      <c r="FB75" s="378"/>
      <c r="FC75" s="378"/>
      <c r="FD75" s="378"/>
      <c r="FE75" s="378"/>
      <c r="FF75" s="378"/>
      <c r="FG75" s="378"/>
      <c r="FH75" s="378"/>
      <c r="FI75" s="378"/>
      <c r="FJ75" s="378"/>
      <c r="FK75" s="378"/>
      <c r="FL75" s="378"/>
      <c r="FM75" s="378"/>
      <c r="FN75" s="378"/>
      <c r="FO75" s="378"/>
      <c r="FP75" s="378"/>
      <c r="FQ75" s="378"/>
      <c r="FR75" s="378"/>
      <c r="FS75" s="378"/>
      <c r="FT75" s="378"/>
      <c r="FU75" s="378"/>
      <c r="FV75" s="378"/>
      <c r="FW75" s="378"/>
      <c r="FX75" s="378"/>
      <c r="FY75" s="378"/>
      <c r="FZ75" s="378"/>
      <c r="GA75" s="378"/>
      <c r="GB75" s="378"/>
      <c r="GC75" s="378"/>
      <c r="GD75" s="378"/>
      <c r="GE75" s="378"/>
      <c r="GF75" s="378"/>
      <c r="GG75" s="378"/>
      <c r="GH75" s="378"/>
      <c r="GI75" s="378"/>
      <c r="GJ75" s="378"/>
      <c r="GK75" s="378"/>
      <c r="GL75" s="378"/>
      <c r="GM75" s="378"/>
      <c r="GN75" s="378"/>
      <c r="GO75" s="378"/>
      <c r="GP75" s="378"/>
      <c r="GQ75" s="378"/>
      <c r="GR75" s="378"/>
      <c r="GS75" s="378"/>
      <c r="GT75" s="378"/>
      <c r="GU75" s="378"/>
      <c r="GV75" s="378"/>
      <c r="GW75" s="378"/>
      <c r="GX75" s="378"/>
      <c r="GY75" s="378"/>
      <c r="GZ75" s="378"/>
      <c r="HA75" s="378"/>
      <c r="HB75" s="378"/>
      <c r="HC75" s="378"/>
      <c r="HD75" s="378"/>
      <c r="HE75" s="378"/>
      <c r="HF75" s="378"/>
      <c r="HG75" s="378"/>
      <c r="HH75" s="378"/>
      <c r="HI75" s="378"/>
      <c r="HJ75" s="378"/>
      <c r="HK75" s="378"/>
      <c r="HL75" s="378"/>
      <c r="HM75" s="378"/>
      <c r="HN75" s="378"/>
      <c r="HO75" s="378"/>
      <c r="HP75" s="378"/>
      <c r="HQ75" s="378"/>
      <c r="HR75" s="378"/>
      <c r="HS75" s="378"/>
      <c r="HT75" s="378"/>
      <c r="HU75" s="378"/>
      <c r="HV75" s="378"/>
      <c r="HW75" s="378"/>
      <c r="HX75" s="378"/>
      <c r="HY75" s="378"/>
      <c r="HZ75" s="378"/>
      <c r="IA75" s="378"/>
      <c r="IB75" s="378"/>
      <c r="IC75" s="378"/>
      <c r="ID75" s="378"/>
      <c r="IE75" s="378"/>
      <c r="IF75" s="378"/>
      <c r="IG75" s="378"/>
      <c r="IH75" s="378"/>
      <c r="II75" s="378"/>
      <c r="IJ75" s="378"/>
      <c r="IK75" s="378"/>
      <c r="IL75" s="378"/>
      <c r="IM75" s="378"/>
      <c r="IN75" s="378"/>
      <c r="IO75" s="378"/>
      <c r="IP75" s="378"/>
      <c r="IQ75" s="378"/>
      <c r="IR75" s="378"/>
      <c r="IS75" s="378"/>
    </row>
    <row r="76" s="377" customFormat="1" ht="25" customHeight="1" spans="1:253">
      <c r="A76" s="394" t="s">
        <v>1376</v>
      </c>
      <c r="B76" s="396">
        <v>140</v>
      </c>
      <c r="C76" s="404">
        <v>140</v>
      </c>
      <c r="D76" s="405"/>
      <c r="E76" s="405"/>
      <c r="F76" s="405"/>
      <c r="G76" s="405"/>
      <c r="H76" s="405"/>
      <c r="I76" s="405"/>
      <c r="J76" s="405"/>
      <c r="K76" s="405"/>
      <c r="L76" s="405"/>
      <c r="M76" s="405"/>
      <c r="N76" s="410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78"/>
      <c r="AO76" s="378"/>
      <c r="AP76" s="378"/>
      <c r="AQ76" s="378"/>
      <c r="AR76" s="378"/>
      <c r="AS76" s="378"/>
      <c r="AT76" s="378"/>
      <c r="AU76" s="378"/>
      <c r="AV76" s="378"/>
      <c r="AW76" s="378"/>
      <c r="AX76" s="378"/>
      <c r="AY76" s="378"/>
      <c r="AZ76" s="378"/>
      <c r="BA76" s="378"/>
      <c r="BB76" s="378"/>
      <c r="BC76" s="378"/>
      <c r="BD76" s="378"/>
      <c r="BE76" s="378"/>
      <c r="BF76" s="378"/>
      <c r="BG76" s="378"/>
      <c r="BH76" s="378"/>
      <c r="BI76" s="378"/>
      <c r="BJ76" s="378"/>
      <c r="BK76" s="378"/>
      <c r="BL76" s="378"/>
      <c r="BM76" s="378"/>
      <c r="BN76" s="378"/>
      <c r="BO76" s="378"/>
      <c r="BP76" s="378"/>
      <c r="BQ76" s="378"/>
      <c r="BR76" s="378"/>
      <c r="BS76" s="378"/>
      <c r="BT76" s="378"/>
      <c r="BU76" s="378"/>
      <c r="BV76" s="378"/>
      <c r="BW76" s="378"/>
      <c r="BX76" s="378"/>
      <c r="BY76" s="378"/>
      <c r="BZ76" s="378"/>
      <c r="CA76" s="378"/>
      <c r="CB76" s="378"/>
      <c r="CC76" s="378"/>
      <c r="CD76" s="378"/>
      <c r="CE76" s="378"/>
      <c r="CF76" s="378"/>
      <c r="CG76" s="378"/>
      <c r="CH76" s="378"/>
      <c r="CI76" s="378"/>
      <c r="CJ76" s="378"/>
      <c r="CK76" s="378"/>
      <c r="CL76" s="378"/>
      <c r="CM76" s="378"/>
      <c r="CN76" s="378"/>
      <c r="CO76" s="378"/>
      <c r="CP76" s="378"/>
      <c r="CQ76" s="378"/>
      <c r="CR76" s="378"/>
      <c r="CS76" s="378"/>
      <c r="CT76" s="378"/>
      <c r="CU76" s="378"/>
      <c r="CV76" s="378"/>
      <c r="CW76" s="378"/>
      <c r="CX76" s="378"/>
      <c r="CY76" s="378"/>
      <c r="CZ76" s="378"/>
      <c r="DA76" s="378"/>
      <c r="DB76" s="378"/>
      <c r="DC76" s="378"/>
      <c r="DD76" s="378"/>
      <c r="DE76" s="378"/>
      <c r="DF76" s="378"/>
      <c r="DG76" s="378"/>
      <c r="DH76" s="378"/>
      <c r="DI76" s="378"/>
      <c r="DJ76" s="378"/>
      <c r="DK76" s="378"/>
      <c r="DL76" s="378"/>
      <c r="DM76" s="378"/>
      <c r="DN76" s="378"/>
      <c r="DO76" s="378"/>
      <c r="DP76" s="378"/>
      <c r="DQ76" s="378"/>
      <c r="DR76" s="378"/>
      <c r="DS76" s="378"/>
      <c r="DT76" s="378"/>
      <c r="DU76" s="378"/>
      <c r="DV76" s="378"/>
      <c r="DW76" s="378"/>
      <c r="DX76" s="378"/>
      <c r="DY76" s="378"/>
      <c r="DZ76" s="378"/>
      <c r="EA76" s="378"/>
      <c r="EB76" s="378"/>
      <c r="EC76" s="378"/>
      <c r="ED76" s="378"/>
      <c r="EE76" s="378"/>
      <c r="EF76" s="378"/>
      <c r="EG76" s="378"/>
      <c r="EH76" s="378"/>
      <c r="EI76" s="378"/>
      <c r="EJ76" s="378"/>
      <c r="EK76" s="378"/>
      <c r="EL76" s="378"/>
      <c r="EM76" s="378"/>
      <c r="EN76" s="378"/>
      <c r="EO76" s="378"/>
      <c r="EP76" s="378"/>
      <c r="EQ76" s="378"/>
      <c r="ER76" s="378"/>
      <c r="ES76" s="378"/>
      <c r="ET76" s="378"/>
      <c r="EU76" s="378"/>
      <c r="EV76" s="378"/>
      <c r="EW76" s="378"/>
      <c r="EX76" s="378"/>
      <c r="EY76" s="378"/>
      <c r="EZ76" s="378"/>
      <c r="FA76" s="378"/>
      <c r="FB76" s="378"/>
      <c r="FC76" s="378"/>
      <c r="FD76" s="378"/>
      <c r="FE76" s="378"/>
      <c r="FF76" s="378"/>
      <c r="FG76" s="378"/>
      <c r="FH76" s="378"/>
      <c r="FI76" s="378"/>
      <c r="FJ76" s="378"/>
      <c r="FK76" s="378"/>
      <c r="FL76" s="378"/>
      <c r="FM76" s="378"/>
      <c r="FN76" s="378"/>
      <c r="FO76" s="378"/>
      <c r="FP76" s="378"/>
      <c r="FQ76" s="378"/>
      <c r="FR76" s="378"/>
      <c r="FS76" s="378"/>
      <c r="FT76" s="378"/>
      <c r="FU76" s="378"/>
      <c r="FV76" s="378"/>
      <c r="FW76" s="378"/>
      <c r="FX76" s="378"/>
      <c r="FY76" s="378"/>
      <c r="FZ76" s="378"/>
      <c r="GA76" s="378"/>
      <c r="GB76" s="378"/>
      <c r="GC76" s="378"/>
      <c r="GD76" s="378"/>
      <c r="GE76" s="378"/>
      <c r="GF76" s="378"/>
      <c r="GG76" s="378"/>
      <c r="GH76" s="378"/>
      <c r="GI76" s="378"/>
      <c r="GJ76" s="378"/>
      <c r="GK76" s="378"/>
      <c r="GL76" s="378"/>
      <c r="GM76" s="378"/>
      <c r="GN76" s="378"/>
      <c r="GO76" s="378"/>
      <c r="GP76" s="378"/>
      <c r="GQ76" s="378"/>
      <c r="GR76" s="378"/>
      <c r="GS76" s="378"/>
      <c r="GT76" s="378"/>
      <c r="GU76" s="378"/>
      <c r="GV76" s="378"/>
      <c r="GW76" s="378"/>
      <c r="GX76" s="378"/>
      <c r="GY76" s="378"/>
      <c r="GZ76" s="378"/>
      <c r="HA76" s="378"/>
      <c r="HB76" s="378"/>
      <c r="HC76" s="378"/>
      <c r="HD76" s="378"/>
      <c r="HE76" s="378"/>
      <c r="HF76" s="378"/>
      <c r="HG76" s="378"/>
      <c r="HH76" s="378"/>
      <c r="HI76" s="378"/>
      <c r="HJ76" s="378"/>
      <c r="HK76" s="378"/>
      <c r="HL76" s="378"/>
      <c r="HM76" s="378"/>
      <c r="HN76" s="378"/>
      <c r="HO76" s="378"/>
      <c r="HP76" s="378"/>
      <c r="HQ76" s="378"/>
      <c r="HR76" s="378"/>
      <c r="HS76" s="378"/>
      <c r="HT76" s="378"/>
      <c r="HU76" s="378"/>
      <c r="HV76" s="378"/>
      <c r="HW76" s="378"/>
      <c r="HX76" s="378"/>
      <c r="HY76" s="378"/>
      <c r="HZ76" s="378"/>
      <c r="IA76" s="378"/>
      <c r="IB76" s="378"/>
      <c r="IC76" s="378"/>
      <c r="ID76" s="378"/>
      <c r="IE76" s="378"/>
      <c r="IF76" s="378"/>
      <c r="IG76" s="378"/>
      <c r="IH76" s="378"/>
      <c r="II76" s="378"/>
      <c r="IJ76" s="378"/>
      <c r="IK76" s="378"/>
      <c r="IL76" s="378"/>
      <c r="IM76" s="378"/>
      <c r="IN76" s="378"/>
      <c r="IO76" s="378"/>
      <c r="IP76" s="378"/>
      <c r="IQ76" s="378"/>
      <c r="IR76" s="378"/>
      <c r="IS76" s="378"/>
    </row>
    <row r="77" s="377" customFormat="1" ht="25" customHeight="1" spans="1:253">
      <c r="A77" s="394" t="s">
        <v>1337</v>
      </c>
      <c r="B77" s="396">
        <v>29</v>
      </c>
      <c r="C77" s="404">
        <v>29</v>
      </c>
      <c r="D77" s="405"/>
      <c r="E77" s="405"/>
      <c r="F77" s="405"/>
      <c r="G77" s="405"/>
      <c r="H77" s="405"/>
      <c r="I77" s="405"/>
      <c r="J77" s="405"/>
      <c r="K77" s="405"/>
      <c r="L77" s="405"/>
      <c r="M77" s="405"/>
      <c r="N77" s="410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  <c r="AI77" s="378"/>
      <c r="AJ77" s="378"/>
      <c r="AK77" s="378"/>
      <c r="AL77" s="378"/>
      <c r="AM77" s="378"/>
      <c r="AN77" s="378"/>
      <c r="AO77" s="378"/>
      <c r="AP77" s="378"/>
      <c r="AQ77" s="378"/>
      <c r="AR77" s="378"/>
      <c r="AS77" s="378"/>
      <c r="AT77" s="378"/>
      <c r="AU77" s="378"/>
      <c r="AV77" s="378"/>
      <c r="AW77" s="378"/>
      <c r="AX77" s="378"/>
      <c r="AY77" s="378"/>
      <c r="AZ77" s="378"/>
      <c r="BA77" s="378"/>
      <c r="BB77" s="378"/>
      <c r="BC77" s="378"/>
      <c r="BD77" s="378"/>
      <c r="BE77" s="378"/>
      <c r="BF77" s="378"/>
      <c r="BG77" s="378"/>
      <c r="BH77" s="378"/>
      <c r="BI77" s="378"/>
      <c r="BJ77" s="378"/>
      <c r="BK77" s="378"/>
      <c r="BL77" s="378"/>
      <c r="BM77" s="378"/>
      <c r="BN77" s="378"/>
      <c r="BO77" s="378"/>
      <c r="BP77" s="378"/>
      <c r="BQ77" s="378"/>
      <c r="BR77" s="378"/>
      <c r="BS77" s="378"/>
      <c r="BT77" s="378"/>
      <c r="BU77" s="378"/>
      <c r="BV77" s="378"/>
      <c r="BW77" s="378"/>
      <c r="BX77" s="378"/>
      <c r="BY77" s="378"/>
      <c r="BZ77" s="378"/>
      <c r="CA77" s="378"/>
      <c r="CB77" s="378"/>
      <c r="CC77" s="378"/>
      <c r="CD77" s="378"/>
      <c r="CE77" s="378"/>
      <c r="CF77" s="378"/>
      <c r="CG77" s="378"/>
      <c r="CH77" s="378"/>
      <c r="CI77" s="378"/>
      <c r="CJ77" s="378"/>
      <c r="CK77" s="378"/>
      <c r="CL77" s="378"/>
      <c r="CM77" s="378"/>
      <c r="CN77" s="378"/>
      <c r="CO77" s="378"/>
      <c r="CP77" s="378"/>
      <c r="CQ77" s="378"/>
      <c r="CR77" s="378"/>
      <c r="CS77" s="378"/>
      <c r="CT77" s="378"/>
      <c r="CU77" s="378"/>
      <c r="CV77" s="378"/>
      <c r="CW77" s="378"/>
      <c r="CX77" s="378"/>
      <c r="CY77" s="378"/>
      <c r="CZ77" s="378"/>
      <c r="DA77" s="378"/>
      <c r="DB77" s="378"/>
      <c r="DC77" s="378"/>
      <c r="DD77" s="378"/>
      <c r="DE77" s="378"/>
      <c r="DF77" s="378"/>
      <c r="DG77" s="378"/>
      <c r="DH77" s="378"/>
      <c r="DI77" s="378"/>
      <c r="DJ77" s="378"/>
      <c r="DK77" s="378"/>
      <c r="DL77" s="378"/>
      <c r="DM77" s="378"/>
      <c r="DN77" s="378"/>
      <c r="DO77" s="378"/>
      <c r="DP77" s="378"/>
      <c r="DQ77" s="378"/>
      <c r="DR77" s="378"/>
      <c r="DS77" s="378"/>
      <c r="DT77" s="378"/>
      <c r="DU77" s="378"/>
      <c r="DV77" s="378"/>
      <c r="DW77" s="378"/>
      <c r="DX77" s="378"/>
      <c r="DY77" s="378"/>
      <c r="DZ77" s="378"/>
      <c r="EA77" s="378"/>
      <c r="EB77" s="378"/>
      <c r="EC77" s="378"/>
      <c r="ED77" s="378"/>
      <c r="EE77" s="378"/>
      <c r="EF77" s="378"/>
      <c r="EG77" s="378"/>
      <c r="EH77" s="378"/>
      <c r="EI77" s="378"/>
      <c r="EJ77" s="378"/>
      <c r="EK77" s="378"/>
      <c r="EL77" s="378"/>
      <c r="EM77" s="378"/>
      <c r="EN77" s="378"/>
      <c r="EO77" s="378"/>
      <c r="EP77" s="378"/>
      <c r="EQ77" s="378"/>
      <c r="ER77" s="378"/>
      <c r="ES77" s="378"/>
      <c r="ET77" s="378"/>
      <c r="EU77" s="378"/>
      <c r="EV77" s="378"/>
      <c r="EW77" s="378"/>
      <c r="EX77" s="378"/>
      <c r="EY77" s="378"/>
      <c r="EZ77" s="378"/>
      <c r="FA77" s="378"/>
      <c r="FB77" s="378"/>
      <c r="FC77" s="378"/>
      <c r="FD77" s="378"/>
      <c r="FE77" s="378"/>
      <c r="FF77" s="378"/>
      <c r="FG77" s="378"/>
      <c r="FH77" s="378"/>
      <c r="FI77" s="378"/>
      <c r="FJ77" s="378"/>
      <c r="FK77" s="378"/>
      <c r="FL77" s="378"/>
      <c r="FM77" s="378"/>
      <c r="FN77" s="378"/>
      <c r="FO77" s="378"/>
      <c r="FP77" s="378"/>
      <c r="FQ77" s="378"/>
      <c r="FR77" s="378"/>
      <c r="FS77" s="378"/>
      <c r="FT77" s="378"/>
      <c r="FU77" s="378"/>
      <c r="FV77" s="378"/>
      <c r="FW77" s="378"/>
      <c r="FX77" s="378"/>
      <c r="FY77" s="378"/>
      <c r="FZ77" s="378"/>
      <c r="GA77" s="378"/>
      <c r="GB77" s="378"/>
      <c r="GC77" s="378"/>
      <c r="GD77" s="378"/>
      <c r="GE77" s="378"/>
      <c r="GF77" s="378"/>
      <c r="GG77" s="378"/>
      <c r="GH77" s="378"/>
      <c r="GI77" s="378"/>
      <c r="GJ77" s="378"/>
      <c r="GK77" s="378"/>
      <c r="GL77" s="378"/>
      <c r="GM77" s="378"/>
      <c r="GN77" s="378"/>
      <c r="GO77" s="378"/>
      <c r="GP77" s="378"/>
      <c r="GQ77" s="378"/>
      <c r="GR77" s="378"/>
      <c r="GS77" s="378"/>
      <c r="GT77" s="378"/>
      <c r="GU77" s="378"/>
      <c r="GV77" s="378"/>
      <c r="GW77" s="378"/>
      <c r="GX77" s="378"/>
      <c r="GY77" s="378"/>
      <c r="GZ77" s="378"/>
      <c r="HA77" s="378"/>
      <c r="HB77" s="378"/>
      <c r="HC77" s="378"/>
      <c r="HD77" s="378"/>
      <c r="HE77" s="378"/>
      <c r="HF77" s="378"/>
      <c r="HG77" s="378"/>
      <c r="HH77" s="378"/>
      <c r="HI77" s="378"/>
      <c r="HJ77" s="378"/>
      <c r="HK77" s="378"/>
      <c r="HL77" s="378"/>
      <c r="HM77" s="378"/>
      <c r="HN77" s="378"/>
      <c r="HO77" s="378"/>
      <c r="HP77" s="378"/>
      <c r="HQ77" s="378"/>
      <c r="HR77" s="378"/>
      <c r="HS77" s="378"/>
      <c r="HT77" s="378"/>
      <c r="HU77" s="378"/>
      <c r="HV77" s="378"/>
      <c r="HW77" s="378"/>
      <c r="HX77" s="378"/>
      <c r="HY77" s="378"/>
      <c r="HZ77" s="378"/>
      <c r="IA77" s="378"/>
      <c r="IB77" s="378"/>
      <c r="IC77" s="378"/>
      <c r="ID77" s="378"/>
      <c r="IE77" s="378"/>
      <c r="IF77" s="378"/>
      <c r="IG77" s="378"/>
      <c r="IH77" s="378"/>
      <c r="II77" s="378"/>
      <c r="IJ77" s="378"/>
      <c r="IK77" s="378"/>
      <c r="IL77" s="378"/>
      <c r="IM77" s="378"/>
      <c r="IN77" s="378"/>
      <c r="IO77" s="378"/>
      <c r="IP77" s="378"/>
      <c r="IQ77" s="378"/>
      <c r="IR77" s="378"/>
      <c r="IS77" s="378"/>
    </row>
    <row r="78" s="377" customFormat="1" ht="25" customHeight="1" spans="1:253">
      <c r="A78" s="394" t="s">
        <v>1337</v>
      </c>
      <c r="B78" s="396">
        <v>90</v>
      </c>
      <c r="C78" s="404">
        <v>90</v>
      </c>
      <c r="D78" s="405"/>
      <c r="E78" s="405"/>
      <c r="F78" s="405"/>
      <c r="G78" s="405"/>
      <c r="H78" s="405"/>
      <c r="I78" s="405"/>
      <c r="J78" s="405"/>
      <c r="K78" s="405"/>
      <c r="L78" s="405"/>
      <c r="M78" s="405"/>
      <c r="N78" s="410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  <c r="AI78" s="378"/>
      <c r="AJ78" s="378"/>
      <c r="AK78" s="378"/>
      <c r="AL78" s="378"/>
      <c r="AM78" s="378"/>
      <c r="AN78" s="378"/>
      <c r="AO78" s="378"/>
      <c r="AP78" s="378"/>
      <c r="AQ78" s="378"/>
      <c r="AR78" s="378"/>
      <c r="AS78" s="378"/>
      <c r="AT78" s="378"/>
      <c r="AU78" s="378"/>
      <c r="AV78" s="378"/>
      <c r="AW78" s="378"/>
      <c r="AX78" s="378"/>
      <c r="AY78" s="378"/>
      <c r="AZ78" s="378"/>
      <c r="BA78" s="378"/>
      <c r="BB78" s="378"/>
      <c r="BC78" s="378"/>
      <c r="BD78" s="378"/>
      <c r="BE78" s="378"/>
      <c r="BF78" s="378"/>
      <c r="BG78" s="378"/>
      <c r="BH78" s="378"/>
      <c r="BI78" s="378"/>
      <c r="BJ78" s="378"/>
      <c r="BK78" s="378"/>
      <c r="BL78" s="378"/>
      <c r="BM78" s="378"/>
      <c r="BN78" s="378"/>
      <c r="BO78" s="378"/>
      <c r="BP78" s="378"/>
      <c r="BQ78" s="378"/>
      <c r="BR78" s="378"/>
      <c r="BS78" s="378"/>
      <c r="BT78" s="378"/>
      <c r="BU78" s="378"/>
      <c r="BV78" s="378"/>
      <c r="BW78" s="378"/>
      <c r="BX78" s="378"/>
      <c r="BY78" s="378"/>
      <c r="BZ78" s="378"/>
      <c r="CA78" s="378"/>
      <c r="CB78" s="378"/>
      <c r="CC78" s="378"/>
      <c r="CD78" s="378"/>
      <c r="CE78" s="378"/>
      <c r="CF78" s="378"/>
      <c r="CG78" s="378"/>
      <c r="CH78" s="378"/>
      <c r="CI78" s="378"/>
      <c r="CJ78" s="378"/>
      <c r="CK78" s="378"/>
      <c r="CL78" s="378"/>
      <c r="CM78" s="378"/>
      <c r="CN78" s="378"/>
      <c r="CO78" s="378"/>
      <c r="CP78" s="378"/>
      <c r="CQ78" s="378"/>
      <c r="CR78" s="378"/>
      <c r="CS78" s="378"/>
      <c r="CT78" s="378"/>
      <c r="CU78" s="378"/>
      <c r="CV78" s="378"/>
      <c r="CW78" s="378"/>
      <c r="CX78" s="378"/>
      <c r="CY78" s="378"/>
      <c r="CZ78" s="378"/>
      <c r="DA78" s="378"/>
      <c r="DB78" s="378"/>
      <c r="DC78" s="378"/>
      <c r="DD78" s="378"/>
      <c r="DE78" s="378"/>
      <c r="DF78" s="378"/>
      <c r="DG78" s="378"/>
      <c r="DH78" s="378"/>
      <c r="DI78" s="378"/>
      <c r="DJ78" s="378"/>
      <c r="DK78" s="378"/>
      <c r="DL78" s="378"/>
      <c r="DM78" s="378"/>
      <c r="DN78" s="378"/>
      <c r="DO78" s="378"/>
      <c r="DP78" s="378"/>
      <c r="DQ78" s="378"/>
      <c r="DR78" s="378"/>
      <c r="DS78" s="378"/>
      <c r="DT78" s="378"/>
      <c r="DU78" s="378"/>
      <c r="DV78" s="378"/>
      <c r="DW78" s="378"/>
      <c r="DX78" s="378"/>
      <c r="DY78" s="378"/>
      <c r="DZ78" s="378"/>
      <c r="EA78" s="378"/>
      <c r="EB78" s="378"/>
      <c r="EC78" s="378"/>
      <c r="ED78" s="378"/>
      <c r="EE78" s="378"/>
      <c r="EF78" s="378"/>
      <c r="EG78" s="378"/>
      <c r="EH78" s="378"/>
      <c r="EI78" s="378"/>
      <c r="EJ78" s="378"/>
      <c r="EK78" s="378"/>
      <c r="EL78" s="378"/>
      <c r="EM78" s="378"/>
      <c r="EN78" s="378"/>
      <c r="EO78" s="378"/>
      <c r="EP78" s="378"/>
      <c r="EQ78" s="378"/>
      <c r="ER78" s="378"/>
      <c r="ES78" s="378"/>
      <c r="ET78" s="378"/>
      <c r="EU78" s="378"/>
      <c r="EV78" s="378"/>
      <c r="EW78" s="378"/>
      <c r="EX78" s="378"/>
      <c r="EY78" s="378"/>
      <c r="EZ78" s="378"/>
      <c r="FA78" s="378"/>
      <c r="FB78" s="378"/>
      <c r="FC78" s="378"/>
      <c r="FD78" s="378"/>
      <c r="FE78" s="378"/>
      <c r="FF78" s="378"/>
      <c r="FG78" s="378"/>
      <c r="FH78" s="378"/>
      <c r="FI78" s="378"/>
      <c r="FJ78" s="378"/>
      <c r="FK78" s="378"/>
      <c r="FL78" s="378"/>
      <c r="FM78" s="378"/>
      <c r="FN78" s="378"/>
      <c r="FO78" s="378"/>
      <c r="FP78" s="378"/>
      <c r="FQ78" s="378"/>
      <c r="FR78" s="378"/>
      <c r="FS78" s="378"/>
      <c r="FT78" s="378"/>
      <c r="FU78" s="378"/>
      <c r="FV78" s="378"/>
      <c r="FW78" s="378"/>
      <c r="FX78" s="378"/>
      <c r="FY78" s="378"/>
      <c r="FZ78" s="378"/>
      <c r="GA78" s="378"/>
      <c r="GB78" s="378"/>
      <c r="GC78" s="378"/>
      <c r="GD78" s="378"/>
      <c r="GE78" s="378"/>
      <c r="GF78" s="378"/>
      <c r="GG78" s="378"/>
      <c r="GH78" s="378"/>
      <c r="GI78" s="378"/>
      <c r="GJ78" s="378"/>
      <c r="GK78" s="378"/>
      <c r="GL78" s="378"/>
      <c r="GM78" s="378"/>
      <c r="GN78" s="378"/>
      <c r="GO78" s="378"/>
      <c r="GP78" s="378"/>
      <c r="GQ78" s="378"/>
      <c r="GR78" s="378"/>
      <c r="GS78" s="378"/>
      <c r="GT78" s="378"/>
      <c r="GU78" s="378"/>
      <c r="GV78" s="378"/>
      <c r="GW78" s="378"/>
      <c r="GX78" s="378"/>
      <c r="GY78" s="378"/>
      <c r="GZ78" s="378"/>
      <c r="HA78" s="378"/>
      <c r="HB78" s="378"/>
      <c r="HC78" s="378"/>
      <c r="HD78" s="378"/>
      <c r="HE78" s="378"/>
      <c r="HF78" s="378"/>
      <c r="HG78" s="378"/>
      <c r="HH78" s="378"/>
      <c r="HI78" s="378"/>
      <c r="HJ78" s="378"/>
      <c r="HK78" s="378"/>
      <c r="HL78" s="378"/>
      <c r="HM78" s="378"/>
      <c r="HN78" s="378"/>
      <c r="HO78" s="378"/>
      <c r="HP78" s="378"/>
      <c r="HQ78" s="378"/>
      <c r="HR78" s="378"/>
      <c r="HS78" s="378"/>
      <c r="HT78" s="378"/>
      <c r="HU78" s="378"/>
      <c r="HV78" s="378"/>
      <c r="HW78" s="378"/>
      <c r="HX78" s="378"/>
      <c r="HY78" s="378"/>
      <c r="HZ78" s="378"/>
      <c r="IA78" s="378"/>
      <c r="IB78" s="378"/>
      <c r="IC78" s="378"/>
      <c r="ID78" s="378"/>
      <c r="IE78" s="378"/>
      <c r="IF78" s="378"/>
      <c r="IG78" s="378"/>
      <c r="IH78" s="378"/>
      <c r="II78" s="378"/>
      <c r="IJ78" s="378"/>
      <c r="IK78" s="378"/>
      <c r="IL78" s="378"/>
      <c r="IM78" s="378"/>
      <c r="IN78" s="378"/>
      <c r="IO78" s="378"/>
      <c r="IP78" s="378"/>
      <c r="IQ78" s="378"/>
      <c r="IR78" s="378"/>
      <c r="IS78" s="378"/>
    </row>
    <row r="79" s="377" customFormat="1" ht="25" customHeight="1" spans="1:253">
      <c r="A79" s="394" t="s">
        <v>1337</v>
      </c>
      <c r="B79" s="396">
        <v>32</v>
      </c>
      <c r="C79" s="404">
        <v>32</v>
      </c>
      <c r="D79" s="405"/>
      <c r="E79" s="405"/>
      <c r="F79" s="405"/>
      <c r="G79" s="405"/>
      <c r="H79" s="405"/>
      <c r="I79" s="405"/>
      <c r="J79" s="405"/>
      <c r="K79" s="405"/>
      <c r="L79" s="405"/>
      <c r="M79" s="405"/>
      <c r="N79" s="410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  <c r="AI79" s="378"/>
      <c r="AJ79" s="378"/>
      <c r="AK79" s="378"/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8"/>
      <c r="AZ79" s="378"/>
      <c r="BA79" s="378"/>
      <c r="BB79" s="378"/>
      <c r="BC79" s="378"/>
      <c r="BD79" s="378"/>
      <c r="BE79" s="378"/>
      <c r="BF79" s="378"/>
      <c r="BG79" s="378"/>
      <c r="BH79" s="378"/>
      <c r="BI79" s="378"/>
      <c r="BJ79" s="378"/>
      <c r="BK79" s="378"/>
      <c r="BL79" s="378"/>
      <c r="BM79" s="378"/>
      <c r="BN79" s="378"/>
      <c r="BO79" s="378"/>
      <c r="BP79" s="378"/>
      <c r="BQ79" s="378"/>
      <c r="BR79" s="378"/>
      <c r="BS79" s="378"/>
      <c r="BT79" s="378"/>
      <c r="BU79" s="378"/>
      <c r="BV79" s="378"/>
      <c r="BW79" s="378"/>
      <c r="BX79" s="378"/>
      <c r="BY79" s="378"/>
      <c r="BZ79" s="378"/>
      <c r="CA79" s="378"/>
      <c r="CB79" s="378"/>
      <c r="CC79" s="378"/>
      <c r="CD79" s="378"/>
      <c r="CE79" s="378"/>
      <c r="CF79" s="378"/>
      <c r="CG79" s="378"/>
      <c r="CH79" s="378"/>
      <c r="CI79" s="378"/>
      <c r="CJ79" s="378"/>
      <c r="CK79" s="378"/>
      <c r="CL79" s="378"/>
      <c r="CM79" s="378"/>
      <c r="CN79" s="378"/>
      <c r="CO79" s="378"/>
      <c r="CP79" s="378"/>
      <c r="CQ79" s="378"/>
      <c r="CR79" s="378"/>
      <c r="CS79" s="378"/>
      <c r="CT79" s="378"/>
      <c r="CU79" s="378"/>
      <c r="CV79" s="378"/>
      <c r="CW79" s="378"/>
      <c r="CX79" s="378"/>
      <c r="CY79" s="378"/>
      <c r="CZ79" s="378"/>
      <c r="DA79" s="378"/>
      <c r="DB79" s="378"/>
      <c r="DC79" s="378"/>
      <c r="DD79" s="378"/>
      <c r="DE79" s="378"/>
      <c r="DF79" s="378"/>
      <c r="DG79" s="378"/>
      <c r="DH79" s="378"/>
      <c r="DI79" s="378"/>
      <c r="DJ79" s="378"/>
      <c r="DK79" s="378"/>
      <c r="DL79" s="378"/>
      <c r="DM79" s="378"/>
      <c r="DN79" s="378"/>
      <c r="DO79" s="378"/>
      <c r="DP79" s="378"/>
      <c r="DQ79" s="378"/>
      <c r="DR79" s="378"/>
      <c r="DS79" s="378"/>
      <c r="DT79" s="378"/>
      <c r="DU79" s="378"/>
      <c r="DV79" s="378"/>
      <c r="DW79" s="378"/>
      <c r="DX79" s="378"/>
      <c r="DY79" s="378"/>
      <c r="DZ79" s="378"/>
      <c r="EA79" s="378"/>
      <c r="EB79" s="378"/>
      <c r="EC79" s="378"/>
      <c r="ED79" s="378"/>
      <c r="EE79" s="378"/>
      <c r="EF79" s="378"/>
      <c r="EG79" s="378"/>
      <c r="EH79" s="378"/>
      <c r="EI79" s="378"/>
      <c r="EJ79" s="378"/>
      <c r="EK79" s="378"/>
      <c r="EL79" s="378"/>
      <c r="EM79" s="378"/>
      <c r="EN79" s="378"/>
      <c r="EO79" s="378"/>
      <c r="EP79" s="378"/>
      <c r="EQ79" s="378"/>
      <c r="ER79" s="378"/>
      <c r="ES79" s="378"/>
      <c r="ET79" s="378"/>
      <c r="EU79" s="378"/>
      <c r="EV79" s="378"/>
      <c r="EW79" s="378"/>
      <c r="EX79" s="378"/>
      <c r="EY79" s="378"/>
      <c r="EZ79" s="378"/>
      <c r="FA79" s="378"/>
      <c r="FB79" s="378"/>
      <c r="FC79" s="378"/>
      <c r="FD79" s="378"/>
      <c r="FE79" s="378"/>
      <c r="FF79" s="378"/>
      <c r="FG79" s="378"/>
      <c r="FH79" s="378"/>
      <c r="FI79" s="378"/>
      <c r="FJ79" s="378"/>
      <c r="FK79" s="378"/>
      <c r="FL79" s="378"/>
      <c r="FM79" s="378"/>
      <c r="FN79" s="378"/>
      <c r="FO79" s="378"/>
      <c r="FP79" s="378"/>
      <c r="FQ79" s="378"/>
      <c r="FR79" s="378"/>
      <c r="FS79" s="378"/>
      <c r="FT79" s="378"/>
      <c r="FU79" s="378"/>
      <c r="FV79" s="378"/>
      <c r="FW79" s="378"/>
      <c r="FX79" s="378"/>
      <c r="FY79" s="378"/>
      <c r="FZ79" s="378"/>
      <c r="GA79" s="378"/>
      <c r="GB79" s="378"/>
      <c r="GC79" s="378"/>
      <c r="GD79" s="378"/>
      <c r="GE79" s="378"/>
      <c r="GF79" s="378"/>
      <c r="GG79" s="378"/>
      <c r="GH79" s="378"/>
      <c r="GI79" s="378"/>
      <c r="GJ79" s="378"/>
      <c r="GK79" s="378"/>
      <c r="GL79" s="378"/>
      <c r="GM79" s="378"/>
      <c r="GN79" s="378"/>
      <c r="GO79" s="378"/>
      <c r="GP79" s="378"/>
      <c r="GQ79" s="378"/>
      <c r="GR79" s="378"/>
      <c r="GS79" s="378"/>
      <c r="GT79" s="378"/>
      <c r="GU79" s="378"/>
      <c r="GV79" s="378"/>
      <c r="GW79" s="378"/>
      <c r="GX79" s="378"/>
      <c r="GY79" s="378"/>
      <c r="GZ79" s="378"/>
      <c r="HA79" s="378"/>
      <c r="HB79" s="378"/>
      <c r="HC79" s="378"/>
      <c r="HD79" s="378"/>
      <c r="HE79" s="378"/>
      <c r="HF79" s="378"/>
      <c r="HG79" s="378"/>
      <c r="HH79" s="378"/>
      <c r="HI79" s="378"/>
      <c r="HJ79" s="378"/>
      <c r="HK79" s="378"/>
      <c r="HL79" s="378"/>
      <c r="HM79" s="378"/>
      <c r="HN79" s="378"/>
      <c r="HO79" s="378"/>
      <c r="HP79" s="378"/>
      <c r="HQ79" s="378"/>
      <c r="HR79" s="378"/>
      <c r="HS79" s="378"/>
      <c r="HT79" s="378"/>
      <c r="HU79" s="378"/>
      <c r="HV79" s="378"/>
      <c r="HW79" s="378"/>
      <c r="HX79" s="378"/>
      <c r="HY79" s="378"/>
      <c r="HZ79" s="378"/>
      <c r="IA79" s="378"/>
      <c r="IB79" s="378"/>
      <c r="IC79" s="378"/>
      <c r="ID79" s="378"/>
      <c r="IE79" s="378"/>
      <c r="IF79" s="378"/>
      <c r="IG79" s="378"/>
      <c r="IH79" s="378"/>
      <c r="II79" s="378"/>
      <c r="IJ79" s="378"/>
      <c r="IK79" s="378"/>
      <c r="IL79" s="378"/>
      <c r="IM79" s="378"/>
      <c r="IN79" s="378"/>
      <c r="IO79" s="378"/>
      <c r="IP79" s="378"/>
      <c r="IQ79" s="378"/>
      <c r="IR79" s="378"/>
      <c r="IS79" s="378"/>
    </row>
    <row r="80" s="377" customFormat="1" ht="25" customHeight="1" spans="1:253">
      <c r="A80" s="394" t="s">
        <v>1377</v>
      </c>
      <c r="B80" s="396">
        <v>35</v>
      </c>
      <c r="C80" s="404">
        <v>35</v>
      </c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410"/>
      <c r="O80" s="378"/>
      <c r="P80" s="378"/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  <c r="AI80" s="378"/>
      <c r="AJ80" s="378"/>
      <c r="AK80" s="378"/>
      <c r="AL80" s="378"/>
      <c r="AM80" s="378"/>
      <c r="AN80" s="378"/>
      <c r="AO80" s="378"/>
      <c r="AP80" s="378"/>
      <c r="AQ80" s="378"/>
      <c r="AR80" s="378"/>
      <c r="AS80" s="378"/>
      <c r="AT80" s="378"/>
      <c r="AU80" s="378"/>
      <c r="AV80" s="378"/>
      <c r="AW80" s="378"/>
      <c r="AX80" s="378"/>
      <c r="AY80" s="378"/>
      <c r="AZ80" s="378"/>
      <c r="BA80" s="378"/>
      <c r="BB80" s="378"/>
      <c r="BC80" s="378"/>
      <c r="BD80" s="378"/>
      <c r="BE80" s="378"/>
      <c r="BF80" s="378"/>
      <c r="BG80" s="378"/>
      <c r="BH80" s="378"/>
      <c r="BI80" s="378"/>
      <c r="BJ80" s="378"/>
      <c r="BK80" s="378"/>
      <c r="BL80" s="378"/>
      <c r="BM80" s="378"/>
      <c r="BN80" s="378"/>
      <c r="BO80" s="378"/>
      <c r="BP80" s="378"/>
      <c r="BQ80" s="378"/>
      <c r="BR80" s="378"/>
      <c r="BS80" s="378"/>
      <c r="BT80" s="378"/>
      <c r="BU80" s="378"/>
      <c r="BV80" s="378"/>
      <c r="BW80" s="378"/>
      <c r="BX80" s="378"/>
      <c r="BY80" s="378"/>
      <c r="BZ80" s="378"/>
      <c r="CA80" s="378"/>
      <c r="CB80" s="378"/>
      <c r="CC80" s="378"/>
      <c r="CD80" s="378"/>
      <c r="CE80" s="378"/>
      <c r="CF80" s="378"/>
      <c r="CG80" s="378"/>
      <c r="CH80" s="378"/>
      <c r="CI80" s="378"/>
      <c r="CJ80" s="378"/>
      <c r="CK80" s="378"/>
      <c r="CL80" s="378"/>
      <c r="CM80" s="378"/>
      <c r="CN80" s="378"/>
      <c r="CO80" s="378"/>
      <c r="CP80" s="378"/>
      <c r="CQ80" s="378"/>
      <c r="CR80" s="378"/>
      <c r="CS80" s="378"/>
      <c r="CT80" s="378"/>
      <c r="CU80" s="378"/>
      <c r="CV80" s="378"/>
      <c r="CW80" s="378"/>
      <c r="CX80" s="378"/>
      <c r="CY80" s="378"/>
      <c r="CZ80" s="378"/>
      <c r="DA80" s="378"/>
      <c r="DB80" s="378"/>
      <c r="DC80" s="378"/>
      <c r="DD80" s="378"/>
      <c r="DE80" s="378"/>
      <c r="DF80" s="378"/>
      <c r="DG80" s="378"/>
      <c r="DH80" s="378"/>
      <c r="DI80" s="378"/>
      <c r="DJ80" s="378"/>
      <c r="DK80" s="378"/>
      <c r="DL80" s="378"/>
      <c r="DM80" s="378"/>
      <c r="DN80" s="378"/>
      <c r="DO80" s="378"/>
      <c r="DP80" s="378"/>
      <c r="DQ80" s="378"/>
      <c r="DR80" s="378"/>
      <c r="DS80" s="378"/>
      <c r="DT80" s="378"/>
      <c r="DU80" s="378"/>
      <c r="DV80" s="378"/>
      <c r="DW80" s="378"/>
      <c r="DX80" s="378"/>
      <c r="DY80" s="378"/>
      <c r="DZ80" s="378"/>
      <c r="EA80" s="378"/>
      <c r="EB80" s="378"/>
      <c r="EC80" s="378"/>
      <c r="ED80" s="378"/>
      <c r="EE80" s="378"/>
      <c r="EF80" s="378"/>
      <c r="EG80" s="378"/>
      <c r="EH80" s="378"/>
      <c r="EI80" s="378"/>
      <c r="EJ80" s="378"/>
      <c r="EK80" s="378"/>
      <c r="EL80" s="378"/>
      <c r="EM80" s="378"/>
      <c r="EN80" s="378"/>
      <c r="EO80" s="378"/>
      <c r="EP80" s="378"/>
      <c r="EQ80" s="378"/>
      <c r="ER80" s="378"/>
      <c r="ES80" s="378"/>
      <c r="ET80" s="378"/>
      <c r="EU80" s="378"/>
      <c r="EV80" s="378"/>
      <c r="EW80" s="378"/>
      <c r="EX80" s="378"/>
      <c r="EY80" s="378"/>
      <c r="EZ80" s="378"/>
      <c r="FA80" s="378"/>
      <c r="FB80" s="378"/>
      <c r="FC80" s="378"/>
      <c r="FD80" s="378"/>
      <c r="FE80" s="378"/>
      <c r="FF80" s="378"/>
      <c r="FG80" s="378"/>
      <c r="FH80" s="378"/>
      <c r="FI80" s="378"/>
      <c r="FJ80" s="378"/>
      <c r="FK80" s="378"/>
      <c r="FL80" s="378"/>
      <c r="FM80" s="378"/>
      <c r="FN80" s="378"/>
      <c r="FO80" s="378"/>
      <c r="FP80" s="378"/>
      <c r="FQ80" s="378"/>
      <c r="FR80" s="378"/>
      <c r="FS80" s="378"/>
      <c r="FT80" s="378"/>
      <c r="FU80" s="378"/>
      <c r="FV80" s="378"/>
      <c r="FW80" s="378"/>
      <c r="FX80" s="378"/>
      <c r="FY80" s="378"/>
      <c r="FZ80" s="378"/>
      <c r="GA80" s="378"/>
      <c r="GB80" s="378"/>
      <c r="GC80" s="378"/>
      <c r="GD80" s="378"/>
      <c r="GE80" s="378"/>
      <c r="GF80" s="378"/>
      <c r="GG80" s="378"/>
      <c r="GH80" s="378"/>
      <c r="GI80" s="378"/>
      <c r="GJ80" s="378"/>
      <c r="GK80" s="378"/>
      <c r="GL80" s="378"/>
      <c r="GM80" s="378"/>
      <c r="GN80" s="378"/>
      <c r="GO80" s="378"/>
      <c r="GP80" s="378"/>
      <c r="GQ80" s="378"/>
      <c r="GR80" s="378"/>
      <c r="GS80" s="378"/>
      <c r="GT80" s="378"/>
      <c r="GU80" s="378"/>
      <c r="GV80" s="378"/>
      <c r="GW80" s="378"/>
      <c r="GX80" s="378"/>
      <c r="GY80" s="378"/>
      <c r="GZ80" s="378"/>
      <c r="HA80" s="378"/>
      <c r="HB80" s="378"/>
      <c r="HC80" s="378"/>
      <c r="HD80" s="378"/>
      <c r="HE80" s="378"/>
      <c r="HF80" s="378"/>
      <c r="HG80" s="378"/>
      <c r="HH80" s="378"/>
      <c r="HI80" s="378"/>
      <c r="HJ80" s="378"/>
      <c r="HK80" s="378"/>
      <c r="HL80" s="378"/>
      <c r="HM80" s="378"/>
      <c r="HN80" s="378"/>
      <c r="HO80" s="378"/>
      <c r="HP80" s="378"/>
      <c r="HQ80" s="378"/>
      <c r="HR80" s="378"/>
      <c r="HS80" s="378"/>
      <c r="HT80" s="378"/>
      <c r="HU80" s="378"/>
      <c r="HV80" s="378"/>
      <c r="HW80" s="378"/>
      <c r="HX80" s="378"/>
      <c r="HY80" s="378"/>
      <c r="HZ80" s="378"/>
      <c r="IA80" s="378"/>
      <c r="IB80" s="378"/>
      <c r="IC80" s="378"/>
      <c r="ID80" s="378"/>
      <c r="IE80" s="378"/>
      <c r="IF80" s="378"/>
      <c r="IG80" s="378"/>
      <c r="IH80" s="378"/>
      <c r="II80" s="378"/>
      <c r="IJ80" s="378"/>
      <c r="IK80" s="378"/>
      <c r="IL80" s="378"/>
      <c r="IM80" s="378"/>
      <c r="IN80" s="378"/>
      <c r="IO80" s="378"/>
      <c r="IP80" s="378"/>
      <c r="IQ80" s="378"/>
      <c r="IR80" s="378"/>
      <c r="IS80" s="378"/>
    </row>
    <row r="81" s="377" customFormat="1" ht="25" customHeight="1" spans="1:253">
      <c r="A81" s="394" t="s">
        <v>1378</v>
      </c>
      <c r="B81" s="396">
        <v>540</v>
      </c>
      <c r="C81" s="404">
        <v>540</v>
      </c>
      <c r="D81" s="405"/>
      <c r="E81" s="405"/>
      <c r="F81" s="405"/>
      <c r="G81" s="405"/>
      <c r="H81" s="405"/>
      <c r="I81" s="405"/>
      <c r="J81" s="405"/>
      <c r="K81" s="405"/>
      <c r="L81" s="405"/>
      <c r="M81" s="405"/>
      <c r="N81" s="410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78"/>
      <c r="AO81" s="378"/>
      <c r="AP81" s="378"/>
      <c r="AQ81" s="378"/>
      <c r="AR81" s="378"/>
      <c r="AS81" s="378"/>
      <c r="AT81" s="378"/>
      <c r="AU81" s="378"/>
      <c r="AV81" s="378"/>
      <c r="AW81" s="378"/>
      <c r="AX81" s="378"/>
      <c r="AY81" s="378"/>
      <c r="AZ81" s="378"/>
      <c r="BA81" s="378"/>
      <c r="BB81" s="378"/>
      <c r="BC81" s="378"/>
      <c r="BD81" s="378"/>
      <c r="BE81" s="378"/>
      <c r="BF81" s="378"/>
      <c r="BG81" s="378"/>
      <c r="BH81" s="378"/>
      <c r="BI81" s="378"/>
      <c r="BJ81" s="378"/>
      <c r="BK81" s="378"/>
      <c r="BL81" s="378"/>
      <c r="BM81" s="378"/>
      <c r="BN81" s="378"/>
      <c r="BO81" s="378"/>
      <c r="BP81" s="378"/>
      <c r="BQ81" s="378"/>
      <c r="BR81" s="378"/>
      <c r="BS81" s="378"/>
      <c r="BT81" s="378"/>
      <c r="BU81" s="378"/>
      <c r="BV81" s="378"/>
      <c r="BW81" s="378"/>
      <c r="BX81" s="378"/>
      <c r="BY81" s="378"/>
      <c r="BZ81" s="378"/>
      <c r="CA81" s="378"/>
      <c r="CB81" s="378"/>
      <c r="CC81" s="378"/>
      <c r="CD81" s="378"/>
      <c r="CE81" s="378"/>
      <c r="CF81" s="378"/>
      <c r="CG81" s="378"/>
      <c r="CH81" s="378"/>
      <c r="CI81" s="378"/>
      <c r="CJ81" s="378"/>
      <c r="CK81" s="378"/>
      <c r="CL81" s="378"/>
      <c r="CM81" s="378"/>
      <c r="CN81" s="378"/>
      <c r="CO81" s="378"/>
      <c r="CP81" s="378"/>
      <c r="CQ81" s="378"/>
      <c r="CR81" s="378"/>
      <c r="CS81" s="378"/>
      <c r="CT81" s="378"/>
      <c r="CU81" s="378"/>
      <c r="CV81" s="378"/>
      <c r="CW81" s="378"/>
      <c r="CX81" s="378"/>
      <c r="CY81" s="378"/>
      <c r="CZ81" s="378"/>
      <c r="DA81" s="378"/>
      <c r="DB81" s="378"/>
      <c r="DC81" s="378"/>
      <c r="DD81" s="378"/>
      <c r="DE81" s="378"/>
      <c r="DF81" s="378"/>
      <c r="DG81" s="378"/>
      <c r="DH81" s="378"/>
      <c r="DI81" s="378"/>
      <c r="DJ81" s="378"/>
      <c r="DK81" s="378"/>
      <c r="DL81" s="378"/>
      <c r="DM81" s="378"/>
      <c r="DN81" s="378"/>
      <c r="DO81" s="378"/>
      <c r="DP81" s="378"/>
      <c r="DQ81" s="378"/>
      <c r="DR81" s="378"/>
      <c r="DS81" s="378"/>
      <c r="DT81" s="378"/>
      <c r="DU81" s="378"/>
      <c r="DV81" s="378"/>
      <c r="DW81" s="378"/>
      <c r="DX81" s="378"/>
      <c r="DY81" s="378"/>
      <c r="DZ81" s="378"/>
      <c r="EA81" s="378"/>
      <c r="EB81" s="378"/>
      <c r="EC81" s="378"/>
      <c r="ED81" s="378"/>
      <c r="EE81" s="378"/>
      <c r="EF81" s="378"/>
      <c r="EG81" s="378"/>
      <c r="EH81" s="378"/>
      <c r="EI81" s="378"/>
      <c r="EJ81" s="378"/>
      <c r="EK81" s="378"/>
      <c r="EL81" s="378"/>
      <c r="EM81" s="378"/>
      <c r="EN81" s="378"/>
      <c r="EO81" s="378"/>
      <c r="EP81" s="378"/>
      <c r="EQ81" s="378"/>
      <c r="ER81" s="378"/>
      <c r="ES81" s="378"/>
      <c r="ET81" s="378"/>
      <c r="EU81" s="378"/>
      <c r="EV81" s="378"/>
      <c r="EW81" s="378"/>
      <c r="EX81" s="378"/>
      <c r="EY81" s="378"/>
      <c r="EZ81" s="378"/>
      <c r="FA81" s="378"/>
      <c r="FB81" s="378"/>
      <c r="FC81" s="378"/>
      <c r="FD81" s="378"/>
      <c r="FE81" s="378"/>
      <c r="FF81" s="378"/>
      <c r="FG81" s="378"/>
      <c r="FH81" s="378"/>
      <c r="FI81" s="378"/>
      <c r="FJ81" s="378"/>
      <c r="FK81" s="378"/>
      <c r="FL81" s="378"/>
      <c r="FM81" s="378"/>
      <c r="FN81" s="378"/>
      <c r="FO81" s="378"/>
      <c r="FP81" s="378"/>
      <c r="FQ81" s="378"/>
      <c r="FR81" s="378"/>
      <c r="FS81" s="378"/>
      <c r="FT81" s="378"/>
      <c r="FU81" s="378"/>
      <c r="FV81" s="378"/>
      <c r="FW81" s="378"/>
      <c r="FX81" s="378"/>
      <c r="FY81" s="378"/>
      <c r="FZ81" s="378"/>
      <c r="GA81" s="378"/>
      <c r="GB81" s="378"/>
      <c r="GC81" s="378"/>
      <c r="GD81" s="378"/>
      <c r="GE81" s="378"/>
      <c r="GF81" s="378"/>
      <c r="GG81" s="378"/>
      <c r="GH81" s="378"/>
      <c r="GI81" s="378"/>
      <c r="GJ81" s="378"/>
      <c r="GK81" s="378"/>
      <c r="GL81" s="378"/>
      <c r="GM81" s="378"/>
      <c r="GN81" s="378"/>
      <c r="GO81" s="378"/>
      <c r="GP81" s="378"/>
      <c r="GQ81" s="378"/>
      <c r="GR81" s="378"/>
      <c r="GS81" s="378"/>
      <c r="GT81" s="378"/>
      <c r="GU81" s="378"/>
      <c r="GV81" s="378"/>
      <c r="GW81" s="378"/>
      <c r="GX81" s="378"/>
      <c r="GY81" s="378"/>
      <c r="GZ81" s="378"/>
      <c r="HA81" s="378"/>
      <c r="HB81" s="378"/>
      <c r="HC81" s="378"/>
      <c r="HD81" s="378"/>
      <c r="HE81" s="378"/>
      <c r="HF81" s="378"/>
      <c r="HG81" s="378"/>
      <c r="HH81" s="378"/>
      <c r="HI81" s="378"/>
      <c r="HJ81" s="378"/>
      <c r="HK81" s="378"/>
      <c r="HL81" s="378"/>
      <c r="HM81" s="378"/>
      <c r="HN81" s="378"/>
      <c r="HO81" s="378"/>
      <c r="HP81" s="378"/>
      <c r="HQ81" s="378"/>
      <c r="HR81" s="378"/>
      <c r="HS81" s="378"/>
      <c r="HT81" s="378"/>
      <c r="HU81" s="378"/>
      <c r="HV81" s="378"/>
      <c r="HW81" s="378"/>
      <c r="HX81" s="378"/>
      <c r="HY81" s="378"/>
      <c r="HZ81" s="378"/>
      <c r="IA81" s="378"/>
      <c r="IB81" s="378"/>
      <c r="IC81" s="378"/>
      <c r="ID81" s="378"/>
      <c r="IE81" s="378"/>
      <c r="IF81" s="378"/>
      <c r="IG81" s="378"/>
      <c r="IH81" s="378"/>
      <c r="II81" s="378"/>
      <c r="IJ81" s="378"/>
      <c r="IK81" s="378"/>
      <c r="IL81" s="378"/>
      <c r="IM81" s="378"/>
      <c r="IN81" s="378"/>
      <c r="IO81" s="378"/>
      <c r="IP81" s="378"/>
      <c r="IQ81" s="378"/>
      <c r="IR81" s="378"/>
      <c r="IS81" s="378"/>
    </row>
    <row r="82" s="377" customFormat="1" ht="25" customHeight="1" spans="1:253">
      <c r="A82" s="394" t="s">
        <v>1379</v>
      </c>
      <c r="B82" s="396">
        <v>23</v>
      </c>
      <c r="C82" s="404">
        <v>23</v>
      </c>
      <c r="D82" s="405"/>
      <c r="E82" s="405"/>
      <c r="F82" s="405"/>
      <c r="G82" s="405"/>
      <c r="H82" s="405"/>
      <c r="I82" s="405"/>
      <c r="J82" s="405"/>
      <c r="K82" s="405"/>
      <c r="L82" s="405"/>
      <c r="M82" s="405"/>
      <c r="N82" s="410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  <c r="AP82" s="378"/>
      <c r="AQ82" s="378"/>
      <c r="AR82" s="378"/>
      <c r="AS82" s="378"/>
      <c r="AT82" s="378"/>
      <c r="AU82" s="378"/>
      <c r="AV82" s="378"/>
      <c r="AW82" s="378"/>
      <c r="AX82" s="378"/>
      <c r="AY82" s="378"/>
      <c r="AZ82" s="378"/>
      <c r="BA82" s="378"/>
      <c r="BB82" s="378"/>
      <c r="BC82" s="378"/>
      <c r="BD82" s="378"/>
      <c r="BE82" s="378"/>
      <c r="BF82" s="378"/>
      <c r="BG82" s="378"/>
      <c r="BH82" s="378"/>
      <c r="BI82" s="378"/>
      <c r="BJ82" s="378"/>
      <c r="BK82" s="378"/>
      <c r="BL82" s="378"/>
      <c r="BM82" s="378"/>
      <c r="BN82" s="378"/>
      <c r="BO82" s="378"/>
      <c r="BP82" s="378"/>
      <c r="BQ82" s="378"/>
      <c r="BR82" s="378"/>
      <c r="BS82" s="378"/>
      <c r="BT82" s="378"/>
      <c r="BU82" s="378"/>
      <c r="BV82" s="378"/>
      <c r="BW82" s="378"/>
      <c r="BX82" s="378"/>
      <c r="BY82" s="378"/>
      <c r="BZ82" s="378"/>
      <c r="CA82" s="378"/>
      <c r="CB82" s="378"/>
      <c r="CC82" s="378"/>
      <c r="CD82" s="378"/>
      <c r="CE82" s="378"/>
      <c r="CF82" s="378"/>
      <c r="CG82" s="378"/>
      <c r="CH82" s="378"/>
      <c r="CI82" s="378"/>
      <c r="CJ82" s="378"/>
      <c r="CK82" s="378"/>
      <c r="CL82" s="378"/>
      <c r="CM82" s="378"/>
      <c r="CN82" s="378"/>
      <c r="CO82" s="378"/>
      <c r="CP82" s="378"/>
      <c r="CQ82" s="378"/>
      <c r="CR82" s="378"/>
      <c r="CS82" s="378"/>
      <c r="CT82" s="378"/>
      <c r="CU82" s="378"/>
      <c r="CV82" s="378"/>
      <c r="CW82" s="378"/>
      <c r="CX82" s="378"/>
      <c r="CY82" s="378"/>
      <c r="CZ82" s="378"/>
      <c r="DA82" s="378"/>
      <c r="DB82" s="378"/>
      <c r="DC82" s="378"/>
      <c r="DD82" s="378"/>
      <c r="DE82" s="378"/>
      <c r="DF82" s="378"/>
      <c r="DG82" s="378"/>
      <c r="DH82" s="378"/>
      <c r="DI82" s="378"/>
      <c r="DJ82" s="378"/>
      <c r="DK82" s="378"/>
      <c r="DL82" s="378"/>
      <c r="DM82" s="378"/>
      <c r="DN82" s="378"/>
      <c r="DO82" s="378"/>
      <c r="DP82" s="378"/>
      <c r="DQ82" s="378"/>
      <c r="DR82" s="378"/>
      <c r="DS82" s="378"/>
      <c r="DT82" s="378"/>
      <c r="DU82" s="378"/>
      <c r="DV82" s="378"/>
      <c r="DW82" s="378"/>
      <c r="DX82" s="378"/>
      <c r="DY82" s="378"/>
      <c r="DZ82" s="378"/>
      <c r="EA82" s="378"/>
      <c r="EB82" s="378"/>
      <c r="EC82" s="378"/>
      <c r="ED82" s="378"/>
      <c r="EE82" s="378"/>
      <c r="EF82" s="378"/>
      <c r="EG82" s="378"/>
      <c r="EH82" s="378"/>
      <c r="EI82" s="378"/>
      <c r="EJ82" s="378"/>
      <c r="EK82" s="378"/>
      <c r="EL82" s="378"/>
      <c r="EM82" s="378"/>
      <c r="EN82" s="378"/>
      <c r="EO82" s="378"/>
      <c r="EP82" s="378"/>
      <c r="EQ82" s="378"/>
      <c r="ER82" s="378"/>
      <c r="ES82" s="378"/>
      <c r="ET82" s="378"/>
      <c r="EU82" s="378"/>
      <c r="EV82" s="378"/>
      <c r="EW82" s="378"/>
      <c r="EX82" s="378"/>
      <c r="EY82" s="378"/>
      <c r="EZ82" s="378"/>
      <c r="FA82" s="378"/>
      <c r="FB82" s="378"/>
      <c r="FC82" s="378"/>
      <c r="FD82" s="378"/>
      <c r="FE82" s="378"/>
      <c r="FF82" s="378"/>
      <c r="FG82" s="378"/>
      <c r="FH82" s="378"/>
      <c r="FI82" s="378"/>
      <c r="FJ82" s="378"/>
      <c r="FK82" s="378"/>
      <c r="FL82" s="378"/>
      <c r="FM82" s="378"/>
      <c r="FN82" s="378"/>
      <c r="FO82" s="378"/>
      <c r="FP82" s="378"/>
      <c r="FQ82" s="378"/>
      <c r="FR82" s="378"/>
      <c r="FS82" s="378"/>
      <c r="FT82" s="378"/>
      <c r="FU82" s="378"/>
      <c r="FV82" s="378"/>
      <c r="FW82" s="378"/>
      <c r="FX82" s="378"/>
      <c r="FY82" s="378"/>
      <c r="FZ82" s="378"/>
      <c r="GA82" s="378"/>
      <c r="GB82" s="378"/>
      <c r="GC82" s="378"/>
      <c r="GD82" s="378"/>
      <c r="GE82" s="378"/>
      <c r="GF82" s="378"/>
      <c r="GG82" s="378"/>
      <c r="GH82" s="378"/>
      <c r="GI82" s="378"/>
      <c r="GJ82" s="378"/>
      <c r="GK82" s="378"/>
      <c r="GL82" s="378"/>
      <c r="GM82" s="378"/>
      <c r="GN82" s="378"/>
      <c r="GO82" s="378"/>
      <c r="GP82" s="378"/>
      <c r="GQ82" s="378"/>
      <c r="GR82" s="378"/>
      <c r="GS82" s="378"/>
      <c r="GT82" s="378"/>
      <c r="GU82" s="378"/>
      <c r="GV82" s="378"/>
      <c r="GW82" s="378"/>
      <c r="GX82" s="378"/>
      <c r="GY82" s="378"/>
      <c r="GZ82" s="378"/>
      <c r="HA82" s="378"/>
      <c r="HB82" s="378"/>
      <c r="HC82" s="378"/>
      <c r="HD82" s="378"/>
      <c r="HE82" s="378"/>
      <c r="HF82" s="378"/>
      <c r="HG82" s="378"/>
      <c r="HH82" s="378"/>
      <c r="HI82" s="378"/>
      <c r="HJ82" s="378"/>
      <c r="HK82" s="378"/>
      <c r="HL82" s="378"/>
      <c r="HM82" s="378"/>
      <c r="HN82" s="378"/>
      <c r="HO82" s="378"/>
      <c r="HP82" s="378"/>
      <c r="HQ82" s="378"/>
      <c r="HR82" s="378"/>
      <c r="HS82" s="378"/>
      <c r="HT82" s="378"/>
      <c r="HU82" s="378"/>
      <c r="HV82" s="378"/>
      <c r="HW82" s="378"/>
      <c r="HX82" s="378"/>
      <c r="HY82" s="378"/>
      <c r="HZ82" s="378"/>
      <c r="IA82" s="378"/>
      <c r="IB82" s="378"/>
      <c r="IC82" s="378"/>
      <c r="ID82" s="378"/>
      <c r="IE82" s="378"/>
      <c r="IF82" s="378"/>
      <c r="IG82" s="378"/>
      <c r="IH82" s="378"/>
      <c r="II82" s="378"/>
      <c r="IJ82" s="378"/>
      <c r="IK82" s="378"/>
      <c r="IL82" s="378"/>
      <c r="IM82" s="378"/>
      <c r="IN82" s="378"/>
      <c r="IO82" s="378"/>
      <c r="IP82" s="378"/>
      <c r="IQ82" s="378"/>
      <c r="IR82" s="378"/>
      <c r="IS82" s="378"/>
    </row>
    <row r="83" s="377" customFormat="1" ht="25" customHeight="1" spans="1:253">
      <c r="A83" s="394" t="s">
        <v>1380</v>
      </c>
      <c r="B83" s="396">
        <v>4068</v>
      </c>
      <c r="C83" s="404">
        <v>4068</v>
      </c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10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  <c r="AI83" s="378"/>
      <c r="AJ83" s="378"/>
      <c r="AK83" s="378"/>
      <c r="AL83" s="378"/>
      <c r="AM83" s="378"/>
      <c r="AN83" s="378"/>
      <c r="AO83" s="378"/>
      <c r="AP83" s="378"/>
      <c r="AQ83" s="378"/>
      <c r="AR83" s="378"/>
      <c r="AS83" s="378"/>
      <c r="AT83" s="378"/>
      <c r="AU83" s="378"/>
      <c r="AV83" s="378"/>
      <c r="AW83" s="378"/>
      <c r="AX83" s="378"/>
      <c r="AY83" s="378"/>
      <c r="AZ83" s="378"/>
      <c r="BA83" s="378"/>
      <c r="BB83" s="378"/>
      <c r="BC83" s="378"/>
      <c r="BD83" s="378"/>
      <c r="BE83" s="378"/>
      <c r="BF83" s="378"/>
      <c r="BG83" s="378"/>
      <c r="BH83" s="378"/>
      <c r="BI83" s="378"/>
      <c r="BJ83" s="378"/>
      <c r="BK83" s="378"/>
      <c r="BL83" s="378"/>
      <c r="BM83" s="378"/>
      <c r="BN83" s="378"/>
      <c r="BO83" s="378"/>
      <c r="BP83" s="378"/>
      <c r="BQ83" s="378"/>
      <c r="BR83" s="378"/>
      <c r="BS83" s="378"/>
      <c r="BT83" s="378"/>
      <c r="BU83" s="378"/>
      <c r="BV83" s="378"/>
      <c r="BW83" s="378"/>
      <c r="BX83" s="378"/>
      <c r="BY83" s="378"/>
      <c r="BZ83" s="378"/>
      <c r="CA83" s="378"/>
      <c r="CB83" s="378"/>
      <c r="CC83" s="378"/>
      <c r="CD83" s="378"/>
      <c r="CE83" s="378"/>
      <c r="CF83" s="378"/>
      <c r="CG83" s="378"/>
      <c r="CH83" s="378"/>
      <c r="CI83" s="378"/>
      <c r="CJ83" s="378"/>
      <c r="CK83" s="378"/>
      <c r="CL83" s="378"/>
      <c r="CM83" s="378"/>
      <c r="CN83" s="378"/>
      <c r="CO83" s="378"/>
      <c r="CP83" s="378"/>
      <c r="CQ83" s="378"/>
      <c r="CR83" s="378"/>
      <c r="CS83" s="378"/>
      <c r="CT83" s="378"/>
      <c r="CU83" s="378"/>
      <c r="CV83" s="378"/>
      <c r="CW83" s="378"/>
      <c r="CX83" s="378"/>
      <c r="CY83" s="378"/>
      <c r="CZ83" s="378"/>
      <c r="DA83" s="378"/>
      <c r="DB83" s="378"/>
      <c r="DC83" s="378"/>
      <c r="DD83" s="378"/>
      <c r="DE83" s="378"/>
      <c r="DF83" s="378"/>
      <c r="DG83" s="378"/>
      <c r="DH83" s="378"/>
      <c r="DI83" s="378"/>
      <c r="DJ83" s="378"/>
      <c r="DK83" s="378"/>
      <c r="DL83" s="378"/>
      <c r="DM83" s="378"/>
      <c r="DN83" s="378"/>
      <c r="DO83" s="378"/>
      <c r="DP83" s="378"/>
      <c r="DQ83" s="378"/>
      <c r="DR83" s="378"/>
      <c r="DS83" s="378"/>
      <c r="DT83" s="378"/>
      <c r="DU83" s="378"/>
      <c r="DV83" s="378"/>
      <c r="DW83" s="378"/>
      <c r="DX83" s="378"/>
      <c r="DY83" s="378"/>
      <c r="DZ83" s="378"/>
      <c r="EA83" s="378"/>
      <c r="EB83" s="378"/>
      <c r="EC83" s="378"/>
      <c r="ED83" s="378"/>
      <c r="EE83" s="378"/>
      <c r="EF83" s="378"/>
      <c r="EG83" s="378"/>
      <c r="EH83" s="378"/>
      <c r="EI83" s="378"/>
      <c r="EJ83" s="378"/>
      <c r="EK83" s="378"/>
      <c r="EL83" s="378"/>
      <c r="EM83" s="378"/>
      <c r="EN83" s="378"/>
      <c r="EO83" s="378"/>
      <c r="EP83" s="378"/>
      <c r="EQ83" s="378"/>
      <c r="ER83" s="378"/>
      <c r="ES83" s="378"/>
      <c r="ET83" s="378"/>
      <c r="EU83" s="378"/>
      <c r="EV83" s="378"/>
      <c r="EW83" s="378"/>
      <c r="EX83" s="378"/>
      <c r="EY83" s="378"/>
      <c r="EZ83" s="378"/>
      <c r="FA83" s="378"/>
      <c r="FB83" s="378"/>
      <c r="FC83" s="378"/>
      <c r="FD83" s="378"/>
      <c r="FE83" s="378"/>
      <c r="FF83" s="378"/>
      <c r="FG83" s="378"/>
      <c r="FH83" s="378"/>
      <c r="FI83" s="378"/>
      <c r="FJ83" s="378"/>
      <c r="FK83" s="378"/>
      <c r="FL83" s="378"/>
      <c r="FM83" s="378"/>
      <c r="FN83" s="378"/>
      <c r="FO83" s="378"/>
      <c r="FP83" s="378"/>
      <c r="FQ83" s="378"/>
      <c r="FR83" s="378"/>
      <c r="FS83" s="378"/>
      <c r="FT83" s="378"/>
      <c r="FU83" s="378"/>
      <c r="FV83" s="378"/>
      <c r="FW83" s="378"/>
      <c r="FX83" s="378"/>
      <c r="FY83" s="378"/>
      <c r="FZ83" s="378"/>
      <c r="GA83" s="378"/>
      <c r="GB83" s="378"/>
      <c r="GC83" s="378"/>
      <c r="GD83" s="378"/>
      <c r="GE83" s="378"/>
      <c r="GF83" s="378"/>
      <c r="GG83" s="378"/>
      <c r="GH83" s="378"/>
      <c r="GI83" s="378"/>
      <c r="GJ83" s="378"/>
      <c r="GK83" s="378"/>
      <c r="GL83" s="378"/>
      <c r="GM83" s="378"/>
      <c r="GN83" s="378"/>
      <c r="GO83" s="378"/>
      <c r="GP83" s="378"/>
      <c r="GQ83" s="378"/>
      <c r="GR83" s="378"/>
      <c r="GS83" s="378"/>
      <c r="GT83" s="378"/>
      <c r="GU83" s="378"/>
      <c r="GV83" s="378"/>
      <c r="GW83" s="378"/>
      <c r="GX83" s="378"/>
      <c r="GY83" s="378"/>
      <c r="GZ83" s="378"/>
      <c r="HA83" s="378"/>
      <c r="HB83" s="378"/>
      <c r="HC83" s="378"/>
      <c r="HD83" s="378"/>
      <c r="HE83" s="378"/>
      <c r="HF83" s="378"/>
      <c r="HG83" s="378"/>
      <c r="HH83" s="378"/>
      <c r="HI83" s="378"/>
      <c r="HJ83" s="378"/>
      <c r="HK83" s="378"/>
      <c r="HL83" s="378"/>
      <c r="HM83" s="378"/>
      <c r="HN83" s="378"/>
      <c r="HO83" s="378"/>
      <c r="HP83" s="378"/>
      <c r="HQ83" s="378"/>
      <c r="HR83" s="378"/>
      <c r="HS83" s="378"/>
      <c r="HT83" s="378"/>
      <c r="HU83" s="378"/>
      <c r="HV83" s="378"/>
      <c r="HW83" s="378"/>
      <c r="HX83" s="378"/>
      <c r="HY83" s="378"/>
      <c r="HZ83" s="378"/>
      <c r="IA83" s="378"/>
      <c r="IB83" s="378"/>
      <c r="IC83" s="378"/>
      <c r="ID83" s="378"/>
      <c r="IE83" s="378"/>
      <c r="IF83" s="378"/>
      <c r="IG83" s="378"/>
      <c r="IH83" s="378"/>
      <c r="II83" s="378"/>
      <c r="IJ83" s="378"/>
      <c r="IK83" s="378"/>
      <c r="IL83" s="378"/>
      <c r="IM83" s="378"/>
      <c r="IN83" s="378"/>
      <c r="IO83" s="378"/>
      <c r="IP83" s="378"/>
      <c r="IQ83" s="378"/>
      <c r="IR83" s="378"/>
      <c r="IS83" s="378"/>
    </row>
    <row r="84" s="377" customFormat="1" ht="25" customHeight="1" spans="1:253">
      <c r="A84" s="394" t="s">
        <v>1381</v>
      </c>
      <c r="B84" s="396">
        <v>60</v>
      </c>
      <c r="C84" s="404">
        <v>60</v>
      </c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10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  <c r="AI84" s="378"/>
      <c r="AJ84" s="378"/>
      <c r="AK84" s="378"/>
      <c r="AL84" s="378"/>
      <c r="AM84" s="378"/>
      <c r="AN84" s="378"/>
      <c r="AO84" s="378"/>
      <c r="AP84" s="378"/>
      <c r="AQ84" s="378"/>
      <c r="AR84" s="378"/>
      <c r="AS84" s="378"/>
      <c r="AT84" s="378"/>
      <c r="AU84" s="378"/>
      <c r="AV84" s="378"/>
      <c r="AW84" s="378"/>
      <c r="AX84" s="378"/>
      <c r="AY84" s="378"/>
      <c r="AZ84" s="378"/>
      <c r="BA84" s="378"/>
      <c r="BB84" s="378"/>
      <c r="BC84" s="378"/>
      <c r="BD84" s="378"/>
      <c r="BE84" s="378"/>
      <c r="BF84" s="378"/>
      <c r="BG84" s="378"/>
      <c r="BH84" s="378"/>
      <c r="BI84" s="378"/>
      <c r="BJ84" s="378"/>
      <c r="BK84" s="378"/>
      <c r="BL84" s="378"/>
      <c r="BM84" s="378"/>
      <c r="BN84" s="378"/>
      <c r="BO84" s="378"/>
      <c r="BP84" s="378"/>
      <c r="BQ84" s="378"/>
      <c r="BR84" s="378"/>
      <c r="BS84" s="378"/>
      <c r="BT84" s="378"/>
      <c r="BU84" s="378"/>
      <c r="BV84" s="378"/>
      <c r="BW84" s="378"/>
      <c r="BX84" s="378"/>
      <c r="BY84" s="378"/>
      <c r="BZ84" s="378"/>
      <c r="CA84" s="378"/>
      <c r="CB84" s="378"/>
      <c r="CC84" s="378"/>
      <c r="CD84" s="378"/>
      <c r="CE84" s="378"/>
      <c r="CF84" s="378"/>
      <c r="CG84" s="378"/>
      <c r="CH84" s="378"/>
      <c r="CI84" s="378"/>
      <c r="CJ84" s="378"/>
      <c r="CK84" s="378"/>
      <c r="CL84" s="378"/>
      <c r="CM84" s="378"/>
      <c r="CN84" s="378"/>
      <c r="CO84" s="378"/>
      <c r="CP84" s="378"/>
      <c r="CQ84" s="378"/>
      <c r="CR84" s="378"/>
      <c r="CS84" s="378"/>
      <c r="CT84" s="378"/>
      <c r="CU84" s="378"/>
      <c r="CV84" s="378"/>
      <c r="CW84" s="378"/>
      <c r="CX84" s="378"/>
      <c r="CY84" s="378"/>
      <c r="CZ84" s="378"/>
      <c r="DA84" s="378"/>
      <c r="DB84" s="378"/>
      <c r="DC84" s="378"/>
      <c r="DD84" s="378"/>
      <c r="DE84" s="378"/>
      <c r="DF84" s="378"/>
      <c r="DG84" s="378"/>
      <c r="DH84" s="378"/>
      <c r="DI84" s="378"/>
      <c r="DJ84" s="378"/>
      <c r="DK84" s="378"/>
      <c r="DL84" s="378"/>
      <c r="DM84" s="378"/>
      <c r="DN84" s="378"/>
      <c r="DO84" s="378"/>
      <c r="DP84" s="378"/>
      <c r="DQ84" s="378"/>
      <c r="DR84" s="378"/>
      <c r="DS84" s="378"/>
      <c r="DT84" s="378"/>
      <c r="DU84" s="378"/>
      <c r="DV84" s="378"/>
      <c r="DW84" s="378"/>
      <c r="DX84" s="378"/>
      <c r="DY84" s="378"/>
      <c r="DZ84" s="378"/>
      <c r="EA84" s="378"/>
      <c r="EB84" s="378"/>
      <c r="EC84" s="378"/>
      <c r="ED84" s="378"/>
      <c r="EE84" s="378"/>
      <c r="EF84" s="378"/>
      <c r="EG84" s="378"/>
      <c r="EH84" s="378"/>
      <c r="EI84" s="378"/>
      <c r="EJ84" s="378"/>
      <c r="EK84" s="378"/>
      <c r="EL84" s="378"/>
      <c r="EM84" s="378"/>
      <c r="EN84" s="378"/>
      <c r="EO84" s="378"/>
      <c r="EP84" s="378"/>
      <c r="EQ84" s="378"/>
      <c r="ER84" s="378"/>
      <c r="ES84" s="378"/>
      <c r="ET84" s="378"/>
      <c r="EU84" s="378"/>
      <c r="EV84" s="378"/>
      <c r="EW84" s="378"/>
      <c r="EX84" s="378"/>
      <c r="EY84" s="378"/>
      <c r="EZ84" s="378"/>
      <c r="FA84" s="378"/>
      <c r="FB84" s="378"/>
      <c r="FC84" s="378"/>
      <c r="FD84" s="378"/>
      <c r="FE84" s="378"/>
      <c r="FF84" s="378"/>
      <c r="FG84" s="378"/>
      <c r="FH84" s="378"/>
      <c r="FI84" s="378"/>
      <c r="FJ84" s="378"/>
      <c r="FK84" s="378"/>
      <c r="FL84" s="378"/>
      <c r="FM84" s="378"/>
      <c r="FN84" s="378"/>
      <c r="FO84" s="378"/>
      <c r="FP84" s="378"/>
      <c r="FQ84" s="378"/>
      <c r="FR84" s="378"/>
      <c r="FS84" s="378"/>
      <c r="FT84" s="378"/>
      <c r="FU84" s="378"/>
      <c r="FV84" s="378"/>
      <c r="FW84" s="378"/>
      <c r="FX84" s="378"/>
      <c r="FY84" s="378"/>
      <c r="FZ84" s="378"/>
      <c r="GA84" s="378"/>
      <c r="GB84" s="378"/>
      <c r="GC84" s="378"/>
      <c r="GD84" s="378"/>
      <c r="GE84" s="378"/>
      <c r="GF84" s="378"/>
      <c r="GG84" s="378"/>
      <c r="GH84" s="378"/>
      <c r="GI84" s="378"/>
      <c r="GJ84" s="378"/>
      <c r="GK84" s="378"/>
      <c r="GL84" s="378"/>
      <c r="GM84" s="378"/>
      <c r="GN84" s="378"/>
      <c r="GO84" s="378"/>
      <c r="GP84" s="378"/>
      <c r="GQ84" s="378"/>
      <c r="GR84" s="378"/>
      <c r="GS84" s="378"/>
      <c r="GT84" s="378"/>
      <c r="GU84" s="378"/>
      <c r="GV84" s="378"/>
      <c r="GW84" s="378"/>
      <c r="GX84" s="378"/>
      <c r="GY84" s="378"/>
      <c r="GZ84" s="378"/>
      <c r="HA84" s="378"/>
      <c r="HB84" s="378"/>
      <c r="HC84" s="378"/>
      <c r="HD84" s="378"/>
      <c r="HE84" s="378"/>
      <c r="HF84" s="378"/>
      <c r="HG84" s="378"/>
      <c r="HH84" s="378"/>
      <c r="HI84" s="378"/>
      <c r="HJ84" s="378"/>
      <c r="HK84" s="378"/>
      <c r="HL84" s="378"/>
      <c r="HM84" s="378"/>
      <c r="HN84" s="378"/>
      <c r="HO84" s="378"/>
      <c r="HP84" s="378"/>
      <c r="HQ84" s="378"/>
      <c r="HR84" s="378"/>
      <c r="HS84" s="378"/>
      <c r="HT84" s="378"/>
      <c r="HU84" s="378"/>
      <c r="HV84" s="378"/>
      <c r="HW84" s="378"/>
      <c r="HX84" s="378"/>
      <c r="HY84" s="378"/>
      <c r="HZ84" s="378"/>
      <c r="IA84" s="378"/>
      <c r="IB84" s="378"/>
      <c r="IC84" s="378"/>
      <c r="ID84" s="378"/>
      <c r="IE84" s="378"/>
      <c r="IF84" s="378"/>
      <c r="IG84" s="378"/>
      <c r="IH84" s="378"/>
      <c r="II84" s="378"/>
      <c r="IJ84" s="378"/>
      <c r="IK84" s="378"/>
      <c r="IL84" s="378"/>
      <c r="IM84" s="378"/>
      <c r="IN84" s="378"/>
      <c r="IO84" s="378"/>
      <c r="IP84" s="378"/>
      <c r="IQ84" s="378"/>
      <c r="IR84" s="378"/>
      <c r="IS84" s="378"/>
    </row>
    <row r="85" s="377" customFormat="1" ht="25" customHeight="1" spans="1:253">
      <c r="A85" s="394" t="s">
        <v>1382</v>
      </c>
      <c r="B85" s="396">
        <v>79</v>
      </c>
      <c r="C85" s="404">
        <v>79</v>
      </c>
      <c r="D85" s="405"/>
      <c r="E85" s="405"/>
      <c r="F85" s="405"/>
      <c r="G85" s="405"/>
      <c r="H85" s="405"/>
      <c r="I85" s="405"/>
      <c r="J85" s="405"/>
      <c r="K85" s="405"/>
      <c r="L85" s="405"/>
      <c r="M85" s="405"/>
      <c r="N85" s="410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  <c r="AI85" s="378"/>
      <c r="AJ85" s="378"/>
      <c r="AK85" s="378"/>
      <c r="AL85" s="378"/>
      <c r="AM85" s="378"/>
      <c r="AN85" s="378"/>
      <c r="AO85" s="378"/>
      <c r="AP85" s="378"/>
      <c r="AQ85" s="378"/>
      <c r="AR85" s="378"/>
      <c r="AS85" s="378"/>
      <c r="AT85" s="378"/>
      <c r="AU85" s="378"/>
      <c r="AV85" s="378"/>
      <c r="AW85" s="378"/>
      <c r="AX85" s="378"/>
      <c r="AY85" s="378"/>
      <c r="AZ85" s="378"/>
      <c r="BA85" s="378"/>
      <c r="BB85" s="378"/>
      <c r="BC85" s="378"/>
      <c r="BD85" s="378"/>
      <c r="BE85" s="378"/>
      <c r="BF85" s="378"/>
      <c r="BG85" s="378"/>
      <c r="BH85" s="378"/>
      <c r="BI85" s="378"/>
      <c r="BJ85" s="378"/>
      <c r="BK85" s="378"/>
      <c r="BL85" s="378"/>
      <c r="BM85" s="378"/>
      <c r="BN85" s="378"/>
      <c r="BO85" s="378"/>
      <c r="BP85" s="378"/>
      <c r="BQ85" s="378"/>
      <c r="BR85" s="378"/>
      <c r="BS85" s="378"/>
      <c r="BT85" s="378"/>
      <c r="BU85" s="378"/>
      <c r="BV85" s="378"/>
      <c r="BW85" s="378"/>
      <c r="BX85" s="378"/>
      <c r="BY85" s="378"/>
      <c r="BZ85" s="378"/>
      <c r="CA85" s="378"/>
      <c r="CB85" s="378"/>
      <c r="CC85" s="378"/>
      <c r="CD85" s="378"/>
      <c r="CE85" s="378"/>
      <c r="CF85" s="378"/>
      <c r="CG85" s="378"/>
      <c r="CH85" s="378"/>
      <c r="CI85" s="378"/>
      <c r="CJ85" s="378"/>
      <c r="CK85" s="378"/>
      <c r="CL85" s="378"/>
      <c r="CM85" s="378"/>
      <c r="CN85" s="378"/>
      <c r="CO85" s="378"/>
      <c r="CP85" s="378"/>
      <c r="CQ85" s="378"/>
      <c r="CR85" s="378"/>
      <c r="CS85" s="378"/>
      <c r="CT85" s="378"/>
      <c r="CU85" s="378"/>
      <c r="CV85" s="378"/>
      <c r="CW85" s="378"/>
      <c r="CX85" s="378"/>
      <c r="CY85" s="378"/>
      <c r="CZ85" s="378"/>
      <c r="DA85" s="378"/>
      <c r="DB85" s="378"/>
      <c r="DC85" s="378"/>
      <c r="DD85" s="378"/>
      <c r="DE85" s="378"/>
      <c r="DF85" s="378"/>
      <c r="DG85" s="378"/>
      <c r="DH85" s="378"/>
      <c r="DI85" s="378"/>
      <c r="DJ85" s="378"/>
      <c r="DK85" s="378"/>
      <c r="DL85" s="378"/>
      <c r="DM85" s="378"/>
      <c r="DN85" s="378"/>
      <c r="DO85" s="378"/>
      <c r="DP85" s="378"/>
      <c r="DQ85" s="378"/>
      <c r="DR85" s="378"/>
      <c r="DS85" s="378"/>
      <c r="DT85" s="378"/>
      <c r="DU85" s="378"/>
      <c r="DV85" s="378"/>
      <c r="DW85" s="378"/>
      <c r="DX85" s="378"/>
      <c r="DY85" s="378"/>
      <c r="DZ85" s="378"/>
      <c r="EA85" s="378"/>
      <c r="EB85" s="378"/>
      <c r="EC85" s="378"/>
      <c r="ED85" s="378"/>
      <c r="EE85" s="378"/>
      <c r="EF85" s="378"/>
      <c r="EG85" s="378"/>
      <c r="EH85" s="378"/>
      <c r="EI85" s="378"/>
      <c r="EJ85" s="378"/>
      <c r="EK85" s="378"/>
      <c r="EL85" s="378"/>
      <c r="EM85" s="378"/>
      <c r="EN85" s="378"/>
      <c r="EO85" s="378"/>
      <c r="EP85" s="378"/>
      <c r="EQ85" s="378"/>
      <c r="ER85" s="378"/>
      <c r="ES85" s="378"/>
      <c r="ET85" s="378"/>
      <c r="EU85" s="378"/>
      <c r="EV85" s="378"/>
      <c r="EW85" s="378"/>
      <c r="EX85" s="378"/>
      <c r="EY85" s="378"/>
      <c r="EZ85" s="378"/>
      <c r="FA85" s="378"/>
      <c r="FB85" s="378"/>
      <c r="FC85" s="378"/>
      <c r="FD85" s="378"/>
      <c r="FE85" s="378"/>
      <c r="FF85" s="378"/>
      <c r="FG85" s="378"/>
      <c r="FH85" s="378"/>
      <c r="FI85" s="378"/>
      <c r="FJ85" s="378"/>
      <c r="FK85" s="378"/>
      <c r="FL85" s="378"/>
      <c r="FM85" s="378"/>
      <c r="FN85" s="378"/>
      <c r="FO85" s="378"/>
      <c r="FP85" s="378"/>
      <c r="FQ85" s="378"/>
      <c r="FR85" s="378"/>
      <c r="FS85" s="378"/>
      <c r="FT85" s="378"/>
      <c r="FU85" s="378"/>
      <c r="FV85" s="378"/>
      <c r="FW85" s="378"/>
      <c r="FX85" s="378"/>
      <c r="FY85" s="378"/>
      <c r="FZ85" s="378"/>
      <c r="GA85" s="378"/>
      <c r="GB85" s="378"/>
      <c r="GC85" s="378"/>
      <c r="GD85" s="378"/>
      <c r="GE85" s="378"/>
      <c r="GF85" s="378"/>
      <c r="GG85" s="378"/>
      <c r="GH85" s="378"/>
      <c r="GI85" s="378"/>
      <c r="GJ85" s="378"/>
      <c r="GK85" s="378"/>
      <c r="GL85" s="378"/>
      <c r="GM85" s="378"/>
      <c r="GN85" s="378"/>
      <c r="GO85" s="378"/>
      <c r="GP85" s="378"/>
      <c r="GQ85" s="378"/>
      <c r="GR85" s="378"/>
      <c r="GS85" s="378"/>
      <c r="GT85" s="378"/>
      <c r="GU85" s="378"/>
      <c r="GV85" s="378"/>
      <c r="GW85" s="378"/>
      <c r="GX85" s="378"/>
      <c r="GY85" s="378"/>
      <c r="GZ85" s="378"/>
      <c r="HA85" s="378"/>
      <c r="HB85" s="378"/>
      <c r="HC85" s="378"/>
      <c r="HD85" s="378"/>
      <c r="HE85" s="378"/>
      <c r="HF85" s="378"/>
      <c r="HG85" s="378"/>
      <c r="HH85" s="378"/>
      <c r="HI85" s="378"/>
      <c r="HJ85" s="378"/>
      <c r="HK85" s="378"/>
      <c r="HL85" s="378"/>
      <c r="HM85" s="378"/>
      <c r="HN85" s="378"/>
      <c r="HO85" s="378"/>
      <c r="HP85" s="378"/>
      <c r="HQ85" s="378"/>
      <c r="HR85" s="378"/>
      <c r="HS85" s="378"/>
      <c r="HT85" s="378"/>
      <c r="HU85" s="378"/>
      <c r="HV85" s="378"/>
      <c r="HW85" s="378"/>
      <c r="HX85" s="378"/>
      <c r="HY85" s="378"/>
      <c r="HZ85" s="378"/>
      <c r="IA85" s="378"/>
      <c r="IB85" s="378"/>
      <c r="IC85" s="378"/>
      <c r="ID85" s="378"/>
      <c r="IE85" s="378"/>
      <c r="IF85" s="378"/>
      <c r="IG85" s="378"/>
      <c r="IH85" s="378"/>
      <c r="II85" s="378"/>
      <c r="IJ85" s="378"/>
      <c r="IK85" s="378"/>
      <c r="IL85" s="378"/>
      <c r="IM85" s="378"/>
      <c r="IN85" s="378"/>
      <c r="IO85" s="378"/>
      <c r="IP85" s="378"/>
      <c r="IQ85" s="378"/>
      <c r="IR85" s="378"/>
      <c r="IS85" s="378"/>
    </row>
    <row r="86" s="377" customFormat="1" ht="25" customHeight="1" spans="1:253">
      <c r="A86" s="394" t="s">
        <v>1383</v>
      </c>
      <c r="B86" s="396">
        <v>251</v>
      </c>
      <c r="C86" s="404">
        <v>251</v>
      </c>
      <c r="D86" s="405"/>
      <c r="E86" s="405"/>
      <c r="F86" s="405"/>
      <c r="G86" s="405"/>
      <c r="H86" s="405"/>
      <c r="I86" s="405"/>
      <c r="J86" s="405"/>
      <c r="K86" s="405"/>
      <c r="L86" s="405"/>
      <c r="M86" s="405"/>
      <c r="N86" s="410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  <c r="AI86" s="378"/>
      <c r="AJ86" s="378"/>
      <c r="AK86" s="378"/>
      <c r="AL86" s="378"/>
      <c r="AM86" s="378"/>
      <c r="AN86" s="378"/>
      <c r="AO86" s="378"/>
      <c r="AP86" s="378"/>
      <c r="AQ86" s="378"/>
      <c r="AR86" s="378"/>
      <c r="AS86" s="378"/>
      <c r="AT86" s="378"/>
      <c r="AU86" s="378"/>
      <c r="AV86" s="378"/>
      <c r="AW86" s="378"/>
      <c r="AX86" s="378"/>
      <c r="AY86" s="378"/>
      <c r="AZ86" s="378"/>
      <c r="BA86" s="378"/>
      <c r="BB86" s="378"/>
      <c r="BC86" s="378"/>
      <c r="BD86" s="378"/>
      <c r="BE86" s="378"/>
      <c r="BF86" s="378"/>
      <c r="BG86" s="378"/>
      <c r="BH86" s="378"/>
      <c r="BI86" s="378"/>
      <c r="BJ86" s="378"/>
      <c r="BK86" s="378"/>
      <c r="BL86" s="378"/>
      <c r="BM86" s="378"/>
      <c r="BN86" s="378"/>
      <c r="BO86" s="378"/>
      <c r="BP86" s="378"/>
      <c r="BQ86" s="378"/>
      <c r="BR86" s="378"/>
      <c r="BS86" s="378"/>
      <c r="BT86" s="378"/>
      <c r="BU86" s="378"/>
      <c r="BV86" s="378"/>
      <c r="BW86" s="378"/>
      <c r="BX86" s="378"/>
      <c r="BY86" s="378"/>
      <c r="BZ86" s="378"/>
      <c r="CA86" s="378"/>
      <c r="CB86" s="378"/>
      <c r="CC86" s="378"/>
      <c r="CD86" s="378"/>
      <c r="CE86" s="378"/>
      <c r="CF86" s="378"/>
      <c r="CG86" s="378"/>
      <c r="CH86" s="378"/>
      <c r="CI86" s="378"/>
      <c r="CJ86" s="378"/>
      <c r="CK86" s="378"/>
      <c r="CL86" s="378"/>
      <c r="CM86" s="378"/>
      <c r="CN86" s="378"/>
      <c r="CO86" s="378"/>
      <c r="CP86" s="378"/>
      <c r="CQ86" s="378"/>
      <c r="CR86" s="378"/>
      <c r="CS86" s="378"/>
      <c r="CT86" s="378"/>
      <c r="CU86" s="378"/>
      <c r="CV86" s="378"/>
      <c r="CW86" s="378"/>
      <c r="CX86" s="378"/>
      <c r="CY86" s="378"/>
      <c r="CZ86" s="378"/>
      <c r="DA86" s="378"/>
      <c r="DB86" s="378"/>
      <c r="DC86" s="378"/>
      <c r="DD86" s="378"/>
      <c r="DE86" s="378"/>
      <c r="DF86" s="378"/>
      <c r="DG86" s="378"/>
      <c r="DH86" s="378"/>
      <c r="DI86" s="378"/>
      <c r="DJ86" s="378"/>
      <c r="DK86" s="378"/>
      <c r="DL86" s="378"/>
      <c r="DM86" s="378"/>
      <c r="DN86" s="378"/>
      <c r="DO86" s="378"/>
      <c r="DP86" s="378"/>
      <c r="DQ86" s="378"/>
      <c r="DR86" s="378"/>
      <c r="DS86" s="378"/>
      <c r="DT86" s="378"/>
      <c r="DU86" s="378"/>
      <c r="DV86" s="378"/>
      <c r="DW86" s="378"/>
      <c r="DX86" s="378"/>
      <c r="DY86" s="378"/>
      <c r="DZ86" s="378"/>
      <c r="EA86" s="378"/>
      <c r="EB86" s="378"/>
      <c r="EC86" s="378"/>
      <c r="ED86" s="378"/>
      <c r="EE86" s="378"/>
      <c r="EF86" s="378"/>
      <c r="EG86" s="378"/>
      <c r="EH86" s="378"/>
      <c r="EI86" s="378"/>
      <c r="EJ86" s="378"/>
      <c r="EK86" s="378"/>
      <c r="EL86" s="378"/>
      <c r="EM86" s="378"/>
      <c r="EN86" s="378"/>
      <c r="EO86" s="378"/>
      <c r="EP86" s="378"/>
      <c r="EQ86" s="378"/>
      <c r="ER86" s="378"/>
      <c r="ES86" s="378"/>
      <c r="ET86" s="378"/>
      <c r="EU86" s="378"/>
      <c r="EV86" s="378"/>
      <c r="EW86" s="378"/>
      <c r="EX86" s="378"/>
      <c r="EY86" s="378"/>
      <c r="EZ86" s="378"/>
      <c r="FA86" s="378"/>
      <c r="FB86" s="378"/>
      <c r="FC86" s="378"/>
      <c r="FD86" s="378"/>
      <c r="FE86" s="378"/>
      <c r="FF86" s="378"/>
      <c r="FG86" s="378"/>
      <c r="FH86" s="378"/>
      <c r="FI86" s="378"/>
      <c r="FJ86" s="378"/>
      <c r="FK86" s="378"/>
      <c r="FL86" s="378"/>
      <c r="FM86" s="378"/>
      <c r="FN86" s="378"/>
      <c r="FO86" s="378"/>
      <c r="FP86" s="378"/>
      <c r="FQ86" s="378"/>
      <c r="FR86" s="378"/>
      <c r="FS86" s="378"/>
      <c r="FT86" s="378"/>
      <c r="FU86" s="378"/>
      <c r="FV86" s="378"/>
      <c r="FW86" s="378"/>
      <c r="FX86" s="378"/>
      <c r="FY86" s="378"/>
      <c r="FZ86" s="378"/>
      <c r="GA86" s="378"/>
      <c r="GB86" s="378"/>
      <c r="GC86" s="378"/>
      <c r="GD86" s="378"/>
      <c r="GE86" s="378"/>
      <c r="GF86" s="378"/>
      <c r="GG86" s="378"/>
      <c r="GH86" s="378"/>
      <c r="GI86" s="378"/>
      <c r="GJ86" s="378"/>
      <c r="GK86" s="378"/>
      <c r="GL86" s="378"/>
      <c r="GM86" s="378"/>
      <c r="GN86" s="378"/>
      <c r="GO86" s="378"/>
      <c r="GP86" s="378"/>
      <c r="GQ86" s="378"/>
      <c r="GR86" s="378"/>
      <c r="GS86" s="378"/>
      <c r="GT86" s="378"/>
      <c r="GU86" s="378"/>
      <c r="GV86" s="378"/>
      <c r="GW86" s="378"/>
      <c r="GX86" s="378"/>
      <c r="GY86" s="378"/>
      <c r="GZ86" s="378"/>
      <c r="HA86" s="378"/>
      <c r="HB86" s="378"/>
      <c r="HC86" s="378"/>
      <c r="HD86" s="378"/>
      <c r="HE86" s="378"/>
      <c r="HF86" s="378"/>
      <c r="HG86" s="378"/>
      <c r="HH86" s="378"/>
      <c r="HI86" s="378"/>
      <c r="HJ86" s="378"/>
      <c r="HK86" s="378"/>
      <c r="HL86" s="378"/>
      <c r="HM86" s="378"/>
      <c r="HN86" s="378"/>
      <c r="HO86" s="378"/>
      <c r="HP86" s="378"/>
      <c r="HQ86" s="378"/>
      <c r="HR86" s="378"/>
      <c r="HS86" s="378"/>
      <c r="HT86" s="378"/>
      <c r="HU86" s="378"/>
      <c r="HV86" s="378"/>
      <c r="HW86" s="378"/>
      <c r="HX86" s="378"/>
      <c r="HY86" s="378"/>
      <c r="HZ86" s="378"/>
      <c r="IA86" s="378"/>
      <c r="IB86" s="378"/>
      <c r="IC86" s="378"/>
      <c r="ID86" s="378"/>
      <c r="IE86" s="378"/>
      <c r="IF86" s="378"/>
      <c r="IG86" s="378"/>
      <c r="IH86" s="378"/>
      <c r="II86" s="378"/>
      <c r="IJ86" s="378"/>
      <c r="IK86" s="378"/>
      <c r="IL86" s="378"/>
      <c r="IM86" s="378"/>
      <c r="IN86" s="378"/>
      <c r="IO86" s="378"/>
      <c r="IP86" s="378"/>
      <c r="IQ86" s="378"/>
      <c r="IR86" s="378"/>
      <c r="IS86" s="378"/>
    </row>
    <row r="87" s="377" customFormat="1" ht="25" customHeight="1" spans="1:253">
      <c r="A87" s="394" t="s">
        <v>1384</v>
      </c>
      <c r="B87" s="396">
        <v>8</v>
      </c>
      <c r="C87" s="404">
        <v>8</v>
      </c>
      <c r="D87" s="405"/>
      <c r="E87" s="405"/>
      <c r="F87" s="405"/>
      <c r="G87" s="405"/>
      <c r="H87" s="405"/>
      <c r="I87" s="405"/>
      <c r="J87" s="405"/>
      <c r="K87" s="405"/>
      <c r="L87" s="405"/>
      <c r="M87" s="405"/>
      <c r="N87" s="410"/>
      <c r="O87" s="378"/>
      <c r="P87" s="378"/>
      <c r="Q87" s="378"/>
      <c r="R87" s="378"/>
      <c r="S87" s="378"/>
      <c r="T87" s="378"/>
      <c r="U87" s="378"/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  <c r="AI87" s="378"/>
      <c r="AJ87" s="378"/>
      <c r="AK87" s="378"/>
      <c r="AL87" s="378"/>
      <c r="AM87" s="378"/>
      <c r="AN87" s="378"/>
      <c r="AO87" s="378"/>
      <c r="AP87" s="378"/>
      <c r="AQ87" s="378"/>
      <c r="AR87" s="378"/>
      <c r="AS87" s="378"/>
      <c r="AT87" s="378"/>
      <c r="AU87" s="378"/>
      <c r="AV87" s="378"/>
      <c r="AW87" s="378"/>
      <c r="AX87" s="378"/>
      <c r="AY87" s="378"/>
      <c r="AZ87" s="378"/>
      <c r="BA87" s="378"/>
      <c r="BB87" s="378"/>
      <c r="BC87" s="378"/>
      <c r="BD87" s="378"/>
      <c r="BE87" s="378"/>
      <c r="BF87" s="378"/>
      <c r="BG87" s="378"/>
      <c r="BH87" s="378"/>
      <c r="BI87" s="378"/>
      <c r="BJ87" s="378"/>
      <c r="BK87" s="378"/>
      <c r="BL87" s="378"/>
      <c r="BM87" s="378"/>
      <c r="BN87" s="378"/>
      <c r="BO87" s="378"/>
      <c r="BP87" s="378"/>
      <c r="BQ87" s="378"/>
      <c r="BR87" s="378"/>
      <c r="BS87" s="378"/>
      <c r="BT87" s="378"/>
      <c r="BU87" s="378"/>
      <c r="BV87" s="378"/>
      <c r="BW87" s="378"/>
      <c r="BX87" s="378"/>
      <c r="BY87" s="378"/>
      <c r="BZ87" s="378"/>
      <c r="CA87" s="378"/>
      <c r="CB87" s="378"/>
      <c r="CC87" s="378"/>
      <c r="CD87" s="378"/>
      <c r="CE87" s="378"/>
      <c r="CF87" s="378"/>
      <c r="CG87" s="378"/>
      <c r="CH87" s="378"/>
      <c r="CI87" s="378"/>
      <c r="CJ87" s="378"/>
      <c r="CK87" s="378"/>
      <c r="CL87" s="378"/>
      <c r="CM87" s="378"/>
      <c r="CN87" s="378"/>
      <c r="CO87" s="378"/>
      <c r="CP87" s="378"/>
      <c r="CQ87" s="378"/>
      <c r="CR87" s="378"/>
      <c r="CS87" s="378"/>
      <c r="CT87" s="378"/>
      <c r="CU87" s="378"/>
      <c r="CV87" s="378"/>
      <c r="CW87" s="378"/>
      <c r="CX87" s="378"/>
      <c r="CY87" s="378"/>
      <c r="CZ87" s="378"/>
      <c r="DA87" s="378"/>
      <c r="DB87" s="378"/>
      <c r="DC87" s="378"/>
      <c r="DD87" s="378"/>
      <c r="DE87" s="378"/>
      <c r="DF87" s="378"/>
      <c r="DG87" s="378"/>
      <c r="DH87" s="378"/>
      <c r="DI87" s="378"/>
      <c r="DJ87" s="378"/>
      <c r="DK87" s="378"/>
      <c r="DL87" s="378"/>
      <c r="DM87" s="378"/>
      <c r="DN87" s="378"/>
      <c r="DO87" s="378"/>
      <c r="DP87" s="378"/>
      <c r="DQ87" s="378"/>
      <c r="DR87" s="378"/>
      <c r="DS87" s="378"/>
      <c r="DT87" s="378"/>
      <c r="DU87" s="378"/>
      <c r="DV87" s="378"/>
      <c r="DW87" s="378"/>
      <c r="DX87" s="378"/>
      <c r="DY87" s="378"/>
      <c r="DZ87" s="378"/>
      <c r="EA87" s="378"/>
      <c r="EB87" s="378"/>
      <c r="EC87" s="378"/>
      <c r="ED87" s="378"/>
      <c r="EE87" s="378"/>
      <c r="EF87" s="378"/>
      <c r="EG87" s="378"/>
      <c r="EH87" s="378"/>
      <c r="EI87" s="378"/>
      <c r="EJ87" s="378"/>
      <c r="EK87" s="378"/>
      <c r="EL87" s="378"/>
      <c r="EM87" s="378"/>
      <c r="EN87" s="378"/>
      <c r="EO87" s="378"/>
      <c r="EP87" s="378"/>
      <c r="EQ87" s="378"/>
      <c r="ER87" s="378"/>
      <c r="ES87" s="378"/>
      <c r="ET87" s="378"/>
      <c r="EU87" s="378"/>
      <c r="EV87" s="378"/>
      <c r="EW87" s="378"/>
      <c r="EX87" s="378"/>
      <c r="EY87" s="378"/>
      <c r="EZ87" s="378"/>
      <c r="FA87" s="378"/>
      <c r="FB87" s="378"/>
      <c r="FC87" s="378"/>
      <c r="FD87" s="378"/>
      <c r="FE87" s="378"/>
      <c r="FF87" s="378"/>
      <c r="FG87" s="378"/>
      <c r="FH87" s="378"/>
      <c r="FI87" s="378"/>
      <c r="FJ87" s="378"/>
      <c r="FK87" s="378"/>
      <c r="FL87" s="378"/>
      <c r="FM87" s="378"/>
      <c r="FN87" s="378"/>
      <c r="FO87" s="378"/>
      <c r="FP87" s="378"/>
      <c r="FQ87" s="378"/>
      <c r="FR87" s="378"/>
      <c r="FS87" s="378"/>
      <c r="FT87" s="378"/>
      <c r="FU87" s="378"/>
      <c r="FV87" s="378"/>
      <c r="FW87" s="378"/>
      <c r="FX87" s="378"/>
      <c r="FY87" s="378"/>
      <c r="FZ87" s="378"/>
      <c r="GA87" s="378"/>
      <c r="GB87" s="378"/>
      <c r="GC87" s="378"/>
      <c r="GD87" s="378"/>
      <c r="GE87" s="378"/>
      <c r="GF87" s="378"/>
      <c r="GG87" s="378"/>
      <c r="GH87" s="378"/>
      <c r="GI87" s="378"/>
      <c r="GJ87" s="378"/>
      <c r="GK87" s="378"/>
      <c r="GL87" s="378"/>
      <c r="GM87" s="378"/>
      <c r="GN87" s="378"/>
      <c r="GO87" s="378"/>
      <c r="GP87" s="378"/>
      <c r="GQ87" s="378"/>
      <c r="GR87" s="378"/>
      <c r="GS87" s="378"/>
      <c r="GT87" s="378"/>
      <c r="GU87" s="378"/>
      <c r="GV87" s="378"/>
      <c r="GW87" s="378"/>
      <c r="GX87" s="378"/>
      <c r="GY87" s="378"/>
      <c r="GZ87" s="378"/>
      <c r="HA87" s="378"/>
      <c r="HB87" s="378"/>
      <c r="HC87" s="378"/>
      <c r="HD87" s="378"/>
      <c r="HE87" s="378"/>
      <c r="HF87" s="378"/>
      <c r="HG87" s="378"/>
      <c r="HH87" s="378"/>
      <c r="HI87" s="378"/>
      <c r="HJ87" s="378"/>
      <c r="HK87" s="378"/>
      <c r="HL87" s="378"/>
      <c r="HM87" s="378"/>
      <c r="HN87" s="378"/>
      <c r="HO87" s="378"/>
      <c r="HP87" s="378"/>
      <c r="HQ87" s="378"/>
      <c r="HR87" s="378"/>
      <c r="HS87" s="378"/>
      <c r="HT87" s="378"/>
      <c r="HU87" s="378"/>
      <c r="HV87" s="378"/>
      <c r="HW87" s="378"/>
      <c r="HX87" s="378"/>
      <c r="HY87" s="378"/>
      <c r="HZ87" s="378"/>
      <c r="IA87" s="378"/>
      <c r="IB87" s="378"/>
      <c r="IC87" s="378"/>
      <c r="ID87" s="378"/>
      <c r="IE87" s="378"/>
      <c r="IF87" s="378"/>
      <c r="IG87" s="378"/>
      <c r="IH87" s="378"/>
      <c r="II87" s="378"/>
      <c r="IJ87" s="378"/>
      <c r="IK87" s="378"/>
      <c r="IL87" s="378"/>
      <c r="IM87" s="378"/>
      <c r="IN87" s="378"/>
      <c r="IO87" s="378"/>
      <c r="IP87" s="378"/>
      <c r="IQ87" s="378"/>
      <c r="IR87" s="378"/>
      <c r="IS87" s="378"/>
    </row>
    <row r="88" s="377" customFormat="1" ht="25" customHeight="1" spans="1:253">
      <c r="A88" s="394" t="s">
        <v>1385</v>
      </c>
      <c r="B88" s="396">
        <v>4</v>
      </c>
      <c r="C88" s="404">
        <v>4</v>
      </c>
      <c r="D88" s="405"/>
      <c r="E88" s="405"/>
      <c r="F88" s="405"/>
      <c r="G88" s="405"/>
      <c r="H88" s="405"/>
      <c r="I88" s="405"/>
      <c r="J88" s="405"/>
      <c r="K88" s="405"/>
      <c r="L88" s="405"/>
      <c r="M88" s="405"/>
      <c r="N88" s="410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  <c r="AI88" s="378"/>
      <c r="AJ88" s="378"/>
      <c r="AK88" s="378"/>
      <c r="AL88" s="378"/>
      <c r="AM88" s="378"/>
      <c r="AN88" s="378"/>
      <c r="AO88" s="378"/>
      <c r="AP88" s="378"/>
      <c r="AQ88" s="378"/>
      <c r="AR88" s="378"/>
      <c r="AS88" s="378"/>
      <c r="AT88" s="378"/>
      <c r="AU88" s="378"/>
      <c r="AV88" s="378"/>
      <c r="AW88" s="378"/>
      <c r="AX88" s="378"/>
      <c r="AY88" s="378"/>
      <c r="AZ88" s="378"/>
      <c r="BA88" s="378"/>
      <c r="BB88" s="378"/>
      <c r="BC88" s="378"/>
      <c r="BD88" s="378"/>
      <c r="BE88" s="378"/>
      <c r="BF88" s="378"/>
      <c r="BG88" s="378"/>
      <c r="BH88" s="378"/>
      <c r="BI88" s="378"/>
      <c r="BJ88" s="378"/>
      <c r="BK88" s="378"/>
      <c r="BL88" s="378"/>
      <c r="BM88" s="378"/>
      <c r="BN88" s="378"/>
      <c r="BO88" s="378"/>
      <c r="BP88" s="378"/>
      <c r="BQ88" s="378"/>
      <c r="BR88" s="378"/>
      <c r="BS88" s="378"/>
      <c r="BT88" s="378"/>
      <c r="BU88" s="378"/>
      <c r="BV88" s="378"/>
      <c r="BW88" s="378"/>
      <c r="BX88" s="378"/>
      <c r="BY88" s="378"/>
      <c r="BZ88" s="378"/>
      <c r="CA88" s="378"/>
      <c r="CB88" s="378"/>
      <c r="CC88" s="378"/>
      <c r="CD88" s="378"/>
      <c r="CE88" s="378"/>
      <c r="CF88" s="378"/>
      <c r="CG88" s="378"/>
      <c r="CH88" s="378"/>
      <c r="CI88" s="378"/>
      <c r="CJ88" s="378"/>
      <c r="CK88" s="378"/>
      <c r="CL88" s="378"/>
      <c r="CM88" s="378"/>
      <c r="CN88" s="378"/>
      <c r="CO88" s="378"/>
      <c r="CP88" s="378"/>
      <c r="CQ88" s="378"/>
      <c r="CR88" s="378"/>
      <c r="CS88" s="378"/>
      <c r="CT88" s="378"/>
      <c r="CU88" s="378"/>
      <c r="CV88" s="378"/>
      <c r="CW88" s="378"/>
      <c r="CX88" s="378"/>
      <c r="CY88" s="378"/>
      <c r="CZ88" s="378"/>
      <c r="DA88" s="378"/>
      <c r="DB88" s="378"/>
      <c r="DC88" s="378"/>
      <c r="DD88" s="378"/>
      <c r="DE88" s="378"/>
      <c r="DF88" s="378"/>
      <c r="DG88" s="378"/>
      <c r="DH88" s="378"/>
      <c r="DI88" s="378"/>
      <c r="DJ88" s="378"/>
      <c r="DK88" s="378"/>
      <c r="DL88" s="378"/>
      <c r="DM88" s="378"/>
      <c r="DN88" s="378"/>
      <c r="DO88" s="378"/>
      <c r="DP88" s="378"/>
      <c r="DQ88" s="378"/>
      <c r="DR88" s="378"/>
      <c r="DS88" s="378"/>
      <c r="DT88" s="378"/>
      <c r="DU88" s="378"/>
      <c r="DV88" s="378"/>
      <c r="DW88" s="378"/>
      <c r="DX88" s="378"/>
      <c r="DY88" s="378"/>
      <c r="DZ88" s="378"/>
      <c r="EA88" s="378"/>
      <c r="EB88" s="378"/>
      <c r="EC88" s="378"/>
      <c r="ED88" s="378"/>
      <c r="EE88" s="378"/>
      <c r="EF88" s="378"/>
      <c r="EG88" s="378"/>
      <c r="EH88" s="378"/>
      <c r="EI88" s="378"/>
      <c r="EJ88" s="378"/>
      <c r="EK88" s="378"/>
      <c r="EL88" s="378"/>
      <c r="EM88" s="378"/>
      <c r="EN88" s="378"/>
      <c r="EO88" s="378"/>
      <c r="EP88" s="378"/>
      <c r="EQ88" s="378"/>
      <c r="ER88" s="378"/>
      <c r="ES88" s="378"/>
      <c r="ET88" s="378"/>
      <c r="EU88" s="378"/>
      <c r="EV88" s="378"/>
      <c r="EW88" s="378"/>
      <c r="EX88" s="378"/>
      <c r="EY88" s="378"/>
      <c r="EZ88" s="378"/>
      <c r="FA88" s="378"/>
      <c r="FB88" s="378"/>
      <c r="FC88" s="378"/>
      <c r="FD88" s="378"/>
      <c r="FE88" s="378"/>
      <c r="FF88" s="378"/>
      <c r="FG88" s="378"/>
      <c r="FH88" s="378"/>
      <c r="FI88" s="378"/>
      <c r="FJ88" s="378"/>
      <c r="FK88" s="378"/>
      <c r="FL88" s="378"/>
      <c r="FM88" s="378"/>
      <c r="FN88" s="378"/>
      <c r="FO88" s="378"/>
      <c r="FP88" s="378"/>
      <c r="FQ88" s="378"/>
      <c r="FR88" s="378"/>
      <c r="FS88" s="378"/>
      <c r="FT88" s="378"/>
      <c r="FU88" s="378"/>
      <c r="FV88" s="378"/>
      <c r="FW88" s="378"/>
      <c r="FX88" s="378"/>
      <c r="FY88" s="378"/>
      <c r="FZ88" s="378"/>
      <c r="GA88" s="378"/>
      <c r="GB88" s="378"/>
      <c r="GC88" s="378"/>
      <c r="GD88" s="378"/>
      <c r="GE88" s="378"/>
      <c r="GF88" s="378"/>
      <c r="GG88" s="378"/>
      <c r="GH88" s="378"/>
      <c r="GI88" s="378"/>
      <c r="GJ88" s="378"/>
      <c r="GK88" s="378"/>
      <c r="GL88" s="378"/>
      <c r="GM88" s="378"/>
      <c r="GN88" s="378"/>
      <c r="GO88" s="378"/>
      <c r="GP88" s="378"/>
      <c r="GQ88" s="378"/>
      <c r="GR88" s="378"/>
      <c r="GS88" s="378"/>
      <c r="GT88" s="378"/>
      <c r="GU88" s="378"/>
      <c r="GV88" s="378"/>
      <c r="GW88" s="378"/>
      <c r="GX88" s="378"/>
      <c r="GY88" s="378"/>
      <c r="GZ88" s="378"/>
      <c r="HA88" s="378"/>
      <c r="HB88" s="378"/>
      <c r="HC88" s="378"/>
      <c r="HD88" s="378"/>
      <c r="HE88" s="378"/>
      <c r="HF88" s="378"/>
      <c r="HG88" s="378"/>
      <c r="HH88" s="378"/>
      <c r="HI88" s="378"/>
      <c r="HJ88" s="378"/>
      <c r="HK88" s="378"/>
      <c r="HL88" s="378"/>
      <c r="HM88" s="378"/>
      <c r="HN88" s="378"/>
      <c r="HO88" s="378"/>
      <c r="HP88" s="378"/>
      <c r="HQ88" s="378"/>
      <c r="HR88" s="378"/>
      <c r="HS88" s="378"/>
      <c r="HT88" s="378"/>
      <c r="HU88" s="378"/>
      <c r="HV88" s="378"/>
      <c r="HW88" s="378"/>
      <c r="HX88" s="378"/>
      <c r="HY88" s="378"/>
      <c r="HZ88" s="378"/>
      <c r="IA88" s="378"/>
      <c r="IB88" s="378"/>
      <c r="IC88" s="378"/>
      <c r="ID88" s="378"/>
      <c r="IE88" s="378"/>
      <c r="IF88" s="378"/>
      <c r="IG88" s="378"/>
      <c r="IH88" s="378"/>
      <c r="II88" s="378"/>
      <c r="IJ88" s="378"/>
      <c r="IK88" s="378"/>
      <c r="IL88" s="378"/>
      <c r="IM88" s="378"/>
      <c r="IN88" s="378"/>
      <c r="IO88" s="378"/>
      <c r="IP88" s="378"/>
      <c r="IQ88" s="378"/>
      <c r="IR88" s="378"/>
      <c r="IS88" s="378"/>
    </row>
    <row r="89" s="377" customFormat="1" ht="25" customHeight="1" spans="1:253">
      <c r="A89" s="394" t="s">
        <v>1386</v>
      </c>
      <c r="B89" s="396" t="s">
        <v>1387</v>
      </c>
      <c r="C89" s="404" t="s">
        <v>1388</v>
      </c>
      <c r="D89" s="405"/>
      <c r="E89" s="405"/>
      <c r="F89" s="405"/>
      <c r="G89" s="405"/>
      <c r="H89" s="405"/>
      <c r="I89" s="405"/>
      <c r="J89" s="405"/>
      <c r="K89" s="405"/>
      <c r="L89" s="405"/>
      <c r="M89" s="405"/>
      <c r="N89" s="410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  <c r="AI89" s="378"/>
      <c r="AJ89" s="378"/>
      <c r="AK89" s="378"/>
      <c r="AL89" s="378"/>
      <c r="AM89" s="378"/>
      <c r="AN89" s="378"/>
      <c r="AO89" s="378"/>
      <c r="AP89" s="378"/>
      <c r="AQ89" s="378"/>
      <c r="AR89" s="378"/>
      <c r="AS89" s="378"/>
      <c r="AT89" s="378"/>
      <c r="AU89" s="378"/>
      <c r="AV89" s="378"/>
      <c r="AW89" s="378"/>
      <c r="AX89" s="378"/>
      <c r="AY89" s="378"/>
      <c r="AZ89" s="378"/>
      <c r="BA89" s="378"/>
      <c r="BB89" s="378"/>
      <c r="BC89" s="378"/>
      <c r="BD89" s="378"/>
      <c r="BE89" s="378"/>
      <c r="BF89" s="378"/>
      <c r="BG89" s="378"/>
      <c r="BH89" s="378"/>
      <c r="BI89" s="378"/>
      <c r="BJ89" s="378"/>
      <c r="BK89" s="378"/>
      <c r="BL89" s="378"/>
      <c r="BM89" s="378"/>
      <c r="BN89" s="378"/>
      <c r="BO89" s="378"/>
      <c r="BP89" s="378"/>
      <c r="BQ89" s="378"/>
      <c r="BR89" s="378"/>
      <c r="BS89" s="378"/>
      <c r="BT89" s="378"/>
      <c r="BU89" s="378"/>
      <c r="BV89" s="378"/>
      <c r="BW89" s="378"/>
      <c r="BX89" s="378"/>
      <c r="BY89" s="378"/>
      <c r="BZ89" s="378"/>
      <c r="CA89" s="378"/>
      <c r="CB89" s="378"/>
      <c r="CC89" s="378"/>
      <c r="CD89" s="378"/>
      <c r="CE89" s="378"/>
      <c r="CF89" s="378"/>
      <c r="CG89" s="378"/>
      <c r="CH89" s="378"/>
      <c r="CI89" s="378"/>
      <c r="CJ89" s="378"/>
      <c r="CK89" s="378"/>
      <c r="CL89" s="378"/>
      <c r="CM89" s="378"/>
      <c r="CN89" s="378"/>
      <c r="CO89" s="378"/>
      <c r="CP89" s="378"/>
      <c r="CQ89" s="378"/>
      <c r="CR89" s="378"/>
      <c r="CS89" s="378"/>
      <c r="CT89" s="378"/>
      <c r="CU89" s="378"/>
      <c r="CV89" s="378"/>
      <c r="CW89" s="378"/>
      <c r="CX89" s="378"/>
      <c r="CY89" s="378"/>
      <c r="CZ89" s="378"/>
      <c r="DA89" s="378"/>
      <c r="DB89" s="378"/>
      <c r="DC89" s="378"/>
      <c r="DD89" s="378"/>
      <c r="DE89" s="378"/>
      <c r="DF89" s="378"/>
      <c r="DG89" s="378"/>
      <c r="DH89" s="378"/>
      <c r="DI89" s="378"/>
      <c r="DJ89" s="378"/>
      <c r="DK89" s="378"/>
      <c r="DL89" s="378"/>
      <c r="DM89" s="378"/>
      <c r="DN89" s="378"/>
      <c r="DO89" s="378"/>
      <c r="DP89" s="378"/>
      <c r="DQ89" s="378"/>
      <c r="DR89" s="378"/>
      <c r="DS89" s="378"/>
      <c r="DT89" s="378"/>
      <c r="DU89" s="378"/>
      <c r="DV89" s="378"/>
      <c r="DW89" s="378"/>
      <c r="DX89" s="378"/>
      <c r="DY89" s="378"/>
      <c r="DZ89" s="378"/>
      <c r="EA89" s="378"/>
      <c r="EB89" s="378"/>
      <c r="EC89" s="378"/>
      <c r="ED89" s="378"/>
      <c r="EE89" s="378"/>
      <c r="EF89" s="378"/>
      <c r="EG89" s="378"/>
      <c r="EH89" s="378"/>
      <c r="EI89" s="378"/>
      <c r="EJ89" s="378"/>
      <c r="EK89" s="378"/>
      <c r="EL89" s="378"/>
      <c r="EM89" s="378"/>
      <c r="EN89" s="378"/>
      <c r="EO89" s="378"/>
      <c r="EP89" s="378"/>
      <c r="EQ89" s="378"/>
      <c r="ER89" s="378"/>
      <c r="ES89" s="378"/>
      <c r="ET89" s="378"/>
      <c r="EU89" s="378"/>
      <c r="EV89" s="378"/>
      <c r="EW89" s="378"/>
      <c r="EX89" s="378"/>
      <c r="EY89" s="378"/>
      <c r="EZ89" s="378"/>
      <c r="FA89" s="378"/>
      <c r="FB89" s="378"/>
      <c r="FC89" s="378"/>
      <c r="FD89" s="378"/>
      <c r="FE89" s="378"/>
      <c r="FF89" s="378"/>
      <c r="FG89" s="378"/>
      <c r="FH89" s="378"/>
      <c r="FI89" s="378"/>
      <c r="FJ89" s="378"/>
      <c r="FK89" s="378"/>
      <c r="FL89" s="378"/>
      <c r="FM89" s="378"/>
      <c r="FN89" s="378"/>
      <c r="FO89" s="378"/>
      <c r="FP89" s="378"/>
      <c r="FQ89" s="378"/>
      <c r="FR89" s="378"/>
      <c r="FS89" s="378"/>
      <c r="FT89" s="378"/>
      <c r="FU89" s="378"/>
      <c r="FV89" s="378"/>
      <c r="FW89" s="378"/>
      <c r="FX89" s="378"/>
      <c r="FY89" s="378"/>
      <c r="FZ89" s="378"/>
      <c r="GA89" s="378"/>
      <c r="GB89" s="378"/>
      <c r="GC89" s="378"/>
      <c r="GD89" s="378"/>
      <c r="GE89" s="378"/>
      <c r="GF89" s="378"/>
      <c r="GG89" s="378"/>
      <c r="GH89" s="378"/>
      <c r="GI89" s="378"/>
      <c r="GJ89" s="378"/>
      <c r="GK89" s="378"/>
      <c r="GL89" s="378"/>
      <c r="GM89" s="378"/>
      <c r="GN89" s="378"/>
      <c r="GO89" s="378"/>
      <c r="GP89" s="378"/>
      <c r="GQ89" s="378"/>
      <c r="GR89" s="378"/>
      <c r="GS89" s="378"/>
      <c r="GT89" s="378"/>
      <c r="GU89" s="378"/>
      <c r="GV89" s="378"/>
      <c r="GW89" s="378"/>
      <c r="GX89" s="378"/>
      <c r="GY89" s="378"/>
      <c r="GZ89" s="378"/>
      <c r="HA89" s="378"/>
      <c r="HB89" s="378"/>
      <c r="HC89" s="378"/>
      <c r="HD89" s="378"/>
      <c r="HE89" s="378"/>
      <c r="HF89" s="378"/>
      <c r="HG89" s="378"/>
      <c r="HH89" s="378"/>
      <c r="HI89" s="378"/>
      <c r="HJ89" s="378"/>
      <c r="HK89" s="378"/>
      <c r="HL89" s="378"/>
      <c r="HM89" s="378"/>
      <c r="HN89" s="378"/>
      <c r="HO89" s="378"/>
      <c r="HP89" s="378"/>
      <c r="HQ89" s="378"/>
      <c r="HR89" s="378"/>
      <c r="HS89" s="378"/>
      <c r="HT89" s="378"/>
      <c r="HU89" s="378"/>
      <c r="HV89" s="378"/>
      <c r="HW89" s="378"/>
      <c r="HX89" s="378"/>
      <c r="HY89" s="378"/>
      <c r="HZ89" s="378"/>
      <c r="IA89" s="378"/>
      <c r="IB89" s="378"/>
      <c r="IC89" s="378"/>
      <c r="ID89" s="378"/>
      <c r="IE89" s="378"/>
      <c r="IF89" s="378"/>
      <c r="IG89" s="378"/>
      <c r="IH89" s="378"/>
      <c r="II89" s="378"/>
      <c r="IJ89" s="378"/>
      <c r="IK89" s="378"/>
      <c r="IL89" s="378"/>
      <c r="IM89" s="378"/>
      <c r="IN89" s="378"/>
      <c r="IO89" s="378"/>
      <c r="IP89" s="378"/>
      <c r="IQ89" s="378"/>
      <c r="IR89" s="378"/>
      <c r="IS89" s="378"/>
    </row>
    <row r="90" s="377" customFormat="1" ht="25" customHeight="1" spans="1:253">
      <c r="A90" s="394" t="s">
        <v>1389</v>
      </c>
      <c r="B90" s="396" t="s">
        <v>1390</v>
      </c>
      <c r="C90" s="404" t="s">
        <v>1391</v>
      </c>
      <c r="D90" s="405"/>
      <c r="E90" s="405"/>
      <c r="F90" s="405"/>
      <c r="G90" s="405"/>
      <c r="H90" s="405"/>
      <c r="I90" s="405"/>
      <c r="J90" s="405"/>
      <c r="K90" s="405"/>
      <c r="L90" s="405"/>
      <c r="M90" s="405"/>
      <c r="N90" s="410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  <c r="AI90" s="378"/>
      <c r="AJ90" s="378"/>
      <c r="AK90" s="378"/>
      <c r="AL90" s="378"/>
      <c r="AM90" s="378"/>
      <c r="AN90" s="378"/>
      <c r="AO90" s="378"/>
      <c r="AP90" s="378"/>
      <c r="AQ90" s="378"/>
      <c r="AR90" s="378"/>
      <c r="AS90" s="378"/>
      <c r="AT90" s="378"/>
      <c r="AU90" s="378"/>
      <c r="AV90" s="378"/>
      <c r="AW90" s="378"/>
      <c r="AX90" s="378"/>
      <c r="AY90" s="378"/>
      <c r="AZ90" s="378"/>
      <c r="BA90" s="378"/>
      <c r="BB90" s="378"/>
      <c r="BC90" s="378"/>
      <c r="BD90" s="378"/>
      <c r="BE90" s="378"/>
      <c r="BF90" s="378"/>
      <c r="BG90" s="378"/>
      <c r="BH90" s="378"/>
      <c r="BI90" s="378"/>
      <c r="BJ90" s="378"/>
      <c r="BK90" s="378"/>
      <c r="BL90" s="378"/>
      <c r="BM90" s="378"/>
      <c r="BN90" s="378"/>
      <c r="BO90" s="378"/>
      <c r="BP90" s="378"/>
      <c r="BQ90" s="378"/>
      <c r="BR90" s="378"/>
      <c r="BS90" s="378"/>
      <c r="BT90" s="378"/>
      <c r="BU90" s="378"/>
      <c r="BV90" s="378"/>
      <c r="BW90" s="378"/>
      <c r="BX90" s="378"/>
      <c r="BY90" s="378"/>
      <c r="BZ90" s="378"/>
      <c r="CA90" s="378"/>
      <c r="CB90" s="378"/>
      <c r="CC90" s="378"/>
      <c r="CD90" s="378"/>
      <c r="CE90" s="378"/>
      <c r="CF90" s="378"/>
      <c r="CG90" s="378"/>
      <c r="CH90" s="378"/>
      <c r="CI90" s="378"/>
      <c r="CJ90" s="378"/>
      <c r="CK90" s="378"/>
      <c r="CL90" s="378"/>
      <c r="CM90" s="378"/>
      <c r="CN90" s="378"/>
      <c r="CO90" s="378"/>
      <c r="CP90" s="378"/>
      <c r="CQ90" s="378"/>
      <c r="CR90" s="378"/>
      <c r="CS90" s="378"/>
      <c r="CT90" s="378"/>
      <c r="CU90" s="378"/>
      <c r="CV90" s="378"/>
      <c r="CW90" s="378"/>
      <c r="CX90" s="378"/>
      <c r="CY90" s="378"/>
      <c r="CZ90" s="378"/>
      <c r="DA90" s="378"/>
      <c r="DB90" s="378"/>
      <c r="DC90" s="378"/>
      <c r="DD90" s="378"/>
      <c r="DE90" s="378"/>
      <c r="DF90" s="378"/>
      <c r="DG90" s="378"/>
      <c r="DH90" s="378"/>
      <c r="DI90" s="378"/>
      <c r="DJ90" s="378"/>
      <c r="DK90" s="378"/>
      <c r="DL90" s="378"/>
      <c r="DM90" s="378"/>
      <c r="DN90" s="378"/>
      <c r="DO90" s="378"/>
      <c r="DP90" s="378"/>
      <c r="DQ90" s="378"/>
      <c r="DR90" s="378"/>
      <c r="DS90" s="378"/>
      <c r="DT90" s="378"/>
      <c r="DU90" s="378"/>
      <c r="DV90" s="378"/>
      <c r="DW90" s="378"/>
      <c r="DX90" s="378"/>
      <c r="DY90" s="378"/>
      <c r="DZ90" s="378"/>
      <c r="EA90" s="378"/>
      <c r="EB90" s="378"/>
      <c r="EC90" s="378"/>
      <c r="ED90" s="378"/>
      <c r="EE90" s="378"/>
      <c r="EF90" s="378"/>
      <c r="EG90" s="378"/>
      <c r="EH90" s="378"/>
      <c r="EI90" s="378"/>
      <c r="EJ90" s="378"/>
      <c r="EK90" s="378"/>
      <c r="EL90" s="378"/>
      <c r="EM90" s="378"/>
      <c r="EN90" s="378"/>
      <c r="EO90" s="378"/>
      <c r="EP90" s="378"/>
      <c r="EQ90" s="378"/>
      <c r="ER90" s="378"/>
      <c r="ES90" s="378"/>
      <c r="ET90" s="378"/>
      <c r="EU90" s="378"/>
      <c r="EV90" s="378"/>
      <c r="EW90" s="378"/>
      <c r="EX90" s="378"/>
      <c r="EY90" s="378"/>
      <c r="EZ90" s="378"/>
      <c r="FA90" s="378"/>
      <c r="FB90" s="378"/>
      <c r="FC90" s="378"/>
      <c r="FD90" s="378"/>
      <c r="FE90" s="378"/>
      <c r="FF90" s="378"/>
      <c r="FG90" s="378"/>
      <c r="FH90" s="378"/>
      <c r="FI90" s="378"/>
      <c r="FJ90" s="378"/>
      <c r="FK90" s="378"/>
      <c r="FL90" s="378"/>
      <c r="FM90" s="378"/>
      <c r="FN90" s="378"/>
      <c r="FO90" s="378"/>
      <c r="FP90" s="378"/>
      <c r="FQ90" s="378"/>
      <c r="FR90" s="378"/>
      <c r="FS90" s="378"/>
      <c r="FT90" s="378"/>
      <c r="FU90" s="378"/>
      <c r="FV90" s="378"/>
      <c r="FW90" s="378"/>
      <c r="FX90" s="378"/>
      <c r="FY90" s="378"/>
      <c r="FZ90" s="378"/>
      <c r="GA90" s="378"/>
      <c r="GB90" s="378"/>
      <c r="GC90" s="378"/>
      <c r="GD90" s="378"/>
      <c r="GE90" s="378"/>
      <c r="GF90" s="378"/>
      <c r="GG90" s="378"/>
      <c r="GH90" s="378"/>
      <c r="GI90" s="378"/>
      <c r="GJ90" s="378"/>
      <c r="GK90" s="378"/>
      <c r="GL90" s="378"/>
      <c r="GM90" s="378"/>
      <c r="GN90" s="378"/>
      <c r="GO90" s="378"/>
      <c r="GP90" s="378"/>
      <c r="GQ90" s="378"/>
      <c r="GR90" s="378"/>
      <c r="GS90" s="378"/>
      <c r="GT90" s="378"/>
      <c r="GU90" s="378"/>
      <c r="GV90" s="378"/>
      <c r="GW90" s="378"/>
      <c r="GX90" s="378"/>
      <c r="GY90" s="378"/>
      <c r="GZ90" s="378"/>
      <c r="HA90" s="378"/>
      <c r="HB90" s="378"/>
      <c r="HC90" s="378"/>
      <c r="HD90" s="378"/>
      <c r="HE90" s="378"/>
      <c r="HF90" s="378"/>
      <c r="HG90" s="378"/>
      <c r="HH90" s="378"/>
      <c r="HI90" s="378"/>
      <c r="HJ90" s="378"/>
      <c r="HK90" s="378"/>
      <c r="HL90" s="378"/>
      <c r="HM90" s="378"/>
      <c r="HN90" s="378"/>
      <c r="HO90" s="378"/>
      <c r="HP90" s="378"/>
      <c r="HQ90" s="378"/>
      <c r="HR90" s="378"/>
      <c r="HS90" s="378"/>
      <c r="HT90" s="378"/>
      <c r="HU90" s="378"/>
      <c r="HV90" s="378"/>
      <c r="HW90" s="378"/>
      <c r="HX90" s="378"/>
      <c r="HY90" s="378"/>
      <c r="HZ90" s="378"/>
      <c r="IA90" s="378"/>
      <c r="IB90" s="378"/>
      <c r="IC90" s="378"/>
      <c r="ID90" s="378"/>
      <c r="IE90" s="378"/>
      <c r="IF90" s="378"/>
      <c r="IG90" s="378"/>
      <c r="IH90" s="378"/>
      <c r="II90" s="378"/>
      <c r="IJ90" s="378"/>
      <c r="IK90" s="378"/>
      <c r="IL90" s="378"/>
      <c r="IM90" s="378"/>
      <c r="IN90" s="378"/>
      <c r="IO90" s="378"/>
      <c r="IP90" s="378"/>
      <c r="IQ90" s="378"/>
      <c r="IR90" s="378"/>
      <c r="IS90" s="378"/>
    </row>
    <row r="91" s="377" customFormat="1" ht="25" customHeight="1" spans="1:253">
      <c r="A91" s="394" t="s">
        <v>1392</v>
      </c>
      <c r="B91" s="396" t="s">
        <v>1393</v>
      </c>
      <c r="C91" s="404" t="s">
        <v>1394</v>
      </c>
      <c r="D91" s="405"/>
      <c r="E91" s="405"/>
      <c r="F91" s="405"/>
      <c r="G91" s="405"/>
      <c r="H91" s="405"/>
      <c r="I91" s="405"/>
      <c r="J91" s="405"/>
      <c r="K91" s="405"/>
      <c r="L91" s="405"/>
      <c r="M91" s="405"/>
      <c r="N91" s="410"/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  <c r="AI91" s="378"/>
      <c r="AJ91" s="378"/>
      <c r="AK91" s="378"/>
      <c r="AL91" s="378"/>
      <c r="AM91" s="378"/>
      <c r="AN91" s="378"/>
      <c r="AO91" s="378"/>
      <c r="AP91" s="378"/>
      <c r="AQ91" s="378"/>
      <c r="AR91" s="378"/>
      <c r="AS91" s="378"/>
      <c r="AT91" s="378"/>
      <c r="AU91" s="378"/>
      <c r="AV91" s="378"/>
      <c r="AW91" s="378"/>
      <c r="AX91" s="378"/>
      <c r="AY91" s="378"/>
      <c r="AZ91" s="378"/>
      <c r="BA91" s="378"/>
      <c r="BB91" s="378"/>
      <c r="BC91" s="378"/>
      <c r="BD91" s="378"/>
      <c r="BE91" s="378"/>
      <c r="BF91" s="378"/>
      <c r="BG91" s="378"/>
      <c r="BH91" s="378"/>
      <c r="BI91" s="378"/>
      <c r="BJ91" s="378"/>
      <c r="BK91" s="378"/>
      <c r="BL91" s="378"/>
      <c r="BM91" s="378"/>
      <c r="BN91" s="378"/>
      <c r="BO91" s="378"/>
      <c r="BP91" s="378"/>
      <c r="BQ91" s="378"/>
      <c r="BR91" s="378"/>
      <c r="BS91" s="378"/>
      <c r="BT91" s="378"/>
      <c r="BU91" s="378"/>
      <c r="BV91" s="378"/>
      <c r="BW91" s="378"/>
      <c r="BX91" s="378"/>
      <c r="BY91" s="378"/>
      <c r="BZ91" s="378"/>
      <c r="CA91" s="378"/>
      <c r="CB91" s="378"/>
      <c r="CC91" s="378"/>
      <c r="CD91" s="378"/>
      <c r="CE91" s="378"/>
      <c r="CF91" s="378"/>
      <c r="CG91" s="378"/>
      <c r="CH91" s="378"/>
      <c r="CI91" s="378"/>
      <c r="CJ91" s="378"/>
      <c r="CK91" s="378"/>
      <c r="CL91" s="378"/>
      <c r="CM91" s="378"/>
      <c r="CN91" s="378"/>
      <c r="CO91" s="378"/>
      <c r="CP91" s="378"/>
      <c r="CQ91" s="378"/>
      <c r="CR91" s="378"/>
      <c r="CS91" s="378"/>
      <c r="CT91" s="378"/>
      <c r="CU91" s="378"/>
      <c r="CV91" s="378"/>
      <c r="CW91" s="378"/>
      <c r="CX91" s="378"/>
      <c r="CY91" s="378"/>
      <c r="CZ91" s="378"/>
      <c r="DA91" s="378"/>
      <c r="DB91" s="378"/>
      <c r="DC91" s="378"/>
      <c r="DD91" s="378"/>
      <c r="DE91" s="378"/>
      <c r="DF91" s="378"/>
      <c r="DG91" s="378"/>
      <c r="DH91" s="378"/>
      <c r="DI91" s="378"/>
      <c r="DJ91" s="378"/>
      <c r="DK91" s="378"/>
      <c r="DL91" s="378"/>
      <c r="DM91" s="378"/>
      <c r="DN91" s="378"/>
      <c r="DO91" s="378"/>
      <c r="DP91" s="378"/>
      <c r="DQ91" s="378"/>
      <c r="DR91" s="378"/>
      <c r="DS91" s="378"/>
      <c r="DT91" s="378"/>
      <c r="DU91" s="378"/>
      <c r="DV91" s="378"/>
      <c r="DW91" s="378"/>
      <c r="DX91" s="378"/>
      <c r="DY91" s="378"/>
      <c r="DZ91" s="378"/>
      <c r="EA91" s="378"/>
      <c r="EB91" s="378"/>
      <c r="EC91" s="378"/>
      <c r="ED91" s="378"/>
      <c r="EE91" s="378"/>
      <c r="EF91" s="378"/>
      <c r="EG91" s="378"/>
      <c r="EH91" s="378"/>
      <c r="EI91" s="378"/>
      <c r="EJ91" s="378"/>
      <c r="EK91" s="378"/>
      <c r="EL91" s="378"/>
      <c r="EM91" s="378"/>
      <c r="EN91" s="378"/>
      <c r="EO91" s="378"/>
      <c r="EP91" s="378"/>
      <c r="EQ91" s="378"/>
      <c r="ER91" s="378"/>
      <c r="ES91" s="378"/>
      <c r="ET91" s="378"/>
      <c r="EU91" s="378"/>
      <c r="EV91" s="378"/>
      <c r="EW91" s="378"/>
      <c r="EX91" s="378"/>
      <c r="EY91" s="378"/>
      <c r="EZ91" s="378"/>
      <c r="FA91" s="378"/>
      <c r="FB91" s="378"/>
      <c r="FC91" s="378"/>
      <c r="FD91" s="378"/>
      <c r="FE91" s="378"/>
      <c r="FF91" s="378"/>
      <c r="FG91" s="378"/>
      <c r="FH91" s="378"/>
      <c r="FI91" s="378"/>
      <c r="FJ91" s="378"/>
      <c r="FK91" s="378"/>
      <c r="FL91" s="378"/>
      <c r="FM91" s="378"/>
      <c r="FN91" s="378"/>
      <c r="FO91" s="378"/>
      <c r="FP91" s="378"/>
      <c r="FQ91" s="378"/>
      <c r="FR91" s="378"/>
      <c r="FS91" s="378"/>
      <c r="FT91" s="378"/>
      <c r="FU91" s="378"/>
      <c r="FV91" s="378"/>
      <c r="FW91" s="378"/>
      <c r="FX91" s="378"/>
      <c r="FY91" s="378"/>
      <c r="FZ91" s="378"/>
      <c r="GA91" s="378"/>
      <c r="GB91" s="378"/>
      <c r="GC91" s="378"/>
      <c r="GD91" s="378"/>
      <c r="GE91" s="378"/>
      <c r="GF91" s="378"/>
      <c r="GG91" s="378"/>
      <c r="GH91" s="378"/>
      <c r="GI91" s="378"/>
      <c r="GJ91" s="378"/>
      <c r="GK91" s="378"/>
      <c r="GL91" s="378"/>
      <c r="GM91" s="378"/>
      <c r="GN91" s="378"/>
      <c r="GO91" s="378"/>
      <c r="GP91" s="378"/>
      <c r="GQ91" s="378"/>
      <c r="GR91" s="378"/>
      <c r="GS91" s="378"/>
      <c r="GT91" s="378"/>
      <c r="GU91" s="378"/>
      <c r="GV91" s="378"/>
      <c r="GW91" s="378"/>
      <c r="GX91" s="378"/>
      <c r="GY91" s="378"/>
      <c r="GZ91" s="378"/>
      <c r="HA91" s="378"/>
      <c r="HB91" s="378"/>
      <c r="HC91" s="378"/>
      <c r="HD91" s="378"/>
      <c r="HE91" s="378"/>
      <c r="HF91" s="378"/>
      <c r="HG91" s="378"/>
      <c r="HH91" s="378"/>
      <c r="HI91" s="378"/>
      <c r="HJ91" s="378"/>
      <c r="HK91" s="378"/>
      <c r="HL91" s="378"/>
      <c r="HM91" s="378"/>
      <c r="HN91" s="378"/>
      <c r="HO91" s="378"/>
      <c r="HP91" s="378"/>
      <c r="HQ91" s="378"/>
      <c r="HR91" s="378"/>
      <c r="HS91" s="378"/>
      <c r="HT91" s="378"/>
      <c r="HU91" s="378"/>
      <c r="HV91" s="378"/>
      <c r="HW91" s="378"/>
      <c r="HX91" s="378"/>
      <c r="HY91" s="378"/>
      <c r="HZ91" s="378"/>
      <c r="IA91" s="378"/>
      <c r="IB91" s="378"/>
      <c r="IC91" s="378"/>
      <c r="ID91" s="378"/>
      <c r="IE91" s="378"/>
      <c r="IF91" s="378"/>
      <c r="IG91" s="378"/>
      <c r="IH91" s="378"/>
      <c r="II91" s="378"/>
      <c r="IJ91" s="378"/>
      <c r="IK91" s="378"/>
      <c r="IL91" s="378"/>
      <c r="IM91" s="378"/>
      <c r="IN91" s="378"/>
      <c r="IO91" s="378"/>
      <c r="IP91" s="378"/>
      <c r="IQ91" s="378"/>
      <c r="IR91" s="378"/>
      <c r="IS91" s="378"/>
    </row>
    <row r="92" s="377" customFormat="1" ht="25" customHeight="1" spans="1:253">
      <c r="A92" s="394" t="s">
        <v>1395</v>
      </c>
      <c r="B92" s="396" t="s">
        <v>1396</v>
      </c>
      <c r="C92" s="404" t="s">
        <v>1397</v>
      </c>
      <c r="D92" s="405"/>
      <c r="E92" s="405"/>
      <c r="F92" s="405"/>
      <c r="G92" s="405"/>
      <c r="H92" s="405"/>
      <c r="I92" s="405"/>
      <c r="J92" s="405"/>
      <c r="K92" s="405"/>
      <c r="L92" s="405"/>
      <c r="M92" s="405"/>
      <c r="N92" s="410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  <c r="AI92" s="378"/>
      <c r="AJ92" s="378"/>
      <c r="AK92" s="378"/>
      <c r="AL92" s="378"/>
      <c r="AM92" s="378"/>
      <c r="AN92" s="378"/>
      <c r="AO92" s="378"/>
      <c r="AP92" s="378"/>
      <c r="AQ92" s="378"/>
      <c r="AR92" s="378"/>
      <c r="AS92" s="378"/>
      <c r="AT92" s="378"/>
      <c r="AU92" s="378"/>
      <c r="AV92" s="378"/>
      <c r="AW92" s="378"/>
      <c r="AX92" s="378"/>
      <c r="AY92" s="378"/>
      <c r="AZ92" s="378"/>
      <c r="BA92" s="378"/>
      <c r="BB92" s="378"/>
      <c r="BC92" s="378"/>
      <c r="BD92" s="378"/>
      <c r="BE92" s="378"/>
      <c r="BF92" s="378"/>
      <c r="BG92" s="378"/>
      <c r="BH92" s="378"/>
      <c r="BI92" s="378"/>
      <c r="BJ92" s="378"/>
      <c r="BK92" s="378"/>
      <c r="BL92" s="378"/>
      <c r="BM92" s="378"/>
      <c r="BN92" s="378"/>
      <c r="BO92" s="378"/>
      <c r="BP92" s="378"/>
      <c r="BQ92" s="378"/>
      <c r="BR92" s="378"/>
      <c r="BS92" s="378"/>
      <c r="BT92" s="378"/>
      <c r="BU92" s="378"/>
      <c r="BV92" s="378"/>
      <c r="BW92" s="378"/>
      <c r="BX92" s="378"/>
      <c r="BY92" s="378"/>
      <c r="BZ92" s="378"/>
      <c r="CA92" s="378"/>
      <c r="CB92" s="378"/>
      <c r="CC92" s="378"/>
      <c r="CD92" s="378"/>
      <c r="CE92" s="378"/>
      <c r="CF92" s="378"/>
      <c r="CG92" s="378"/>
      <c r="CH92" s="378"/>
      <c r="CI92" s="378"/>
      <c r="CJ92" s="378"/>
      <c r="CK92" s="378"/>
      <c r="CL92" s="378"/>
      <c r="CM92" s="378"/>
      <c r="CN92" s="378"/>
      <c r="CO92" s="378"/>
      <c r="CP92" s="378"/>
      <c r="CQ92" s="378"/>
      <c r="CR92" s="378"/>
      <c r="CS92" s="378"/>
      <c r="CT92" s="378"/>
      <c r="CU92" s="378"/>
      <c r="CV92" s="378"/>
      <c r="CW92" s="378"/>
      <c r="CX92" s="378"/>
      <c r="CY92" s="378"/>
      <c r="CZ92" s="378"/>
      <c r="DA92" s="378"/>
      <c r="DB92" s="378"/>
      <c r="DC92" s="378"/>
      <c r="DD92" s="378"/>
      <c r="DE92" s="378"/>
      <c r="DF92" s="378"/>
      <c r="DG92" s="378"/>
      <c r="DH92" s="378"/>
      <c r="DI92" s="378"/>
      <c r="DJ92" s="378"/>
      <c r="DK92" s="378"/>
      <c r="DL92" s="378"/>
      <c r="DM92" s="378"/>
      <c r="DN92" s="378"/>
      <c r="DO92" s="378"/>
      <c r="DP92" s="378"/>
      <c r="DQ92" s="378"/>
      <c r="DR92" s="378"/>
      <c r="DS92" s="378"/>
      <c r="DT92" s="378"/>
      <c r="DU92" s="378"/>
      <c r="DV92" s="378"/>
      <c r="DW92" s="378"/>
      <c r="DX92" s="378"/>
      <c r="DY92" s="378"/>
      <c r="DZ92" s="378"/>
      <c r="EA92" s="378"/>
      <c r="EB92" s="378"/>
      <c r="EC92" s="378"/>
      <c r="ED92" s="378"/>
      <c r="EE92" s="378"/>
      <c r="EF92" s="378"/>
      <c r="EG92" s="378"/>
      <c r="EH92" s="378"/>
      <c r="EI92" s="378"/>
      <c r="EJ92" s="378"/>
      <c r="EK92" s="378"/>
      <c r="EL92" s="378"/>
      <c r="EM92" s="378"/>
      <c r="EN92" s="378"/>
      <c r="EO92" s="378"/>
      <c r="EP92" s="378"/>
      <c r="EQ92" s="378"/>
      <c r="ER92" s="378"/>
      <c r="ES92" s="378"/>
      <c r="ET92" s="378"/>
      <c r="EU92" s="378"/>
      <c r="EV92" s="378"/>
      <c r="EW92" s="378"/>
      <c r="EX92" s="378"/>
      <c r="EY92" s="378"/>
      <c r="EZ92" s="378"/>
      <c r="FA92" s="378"/>
      <c r="FB92" s="378"/>
      <c r="FC92" s="378"/>
      <c r="FD92" s="378"/>
      <c r="FE92" s="378"/>
      <c r="FF92" s="378"/>
      <c r="FG92" s="378"/>
      <c r="FH92" s="378"/>
      <c r="FI92" s="378"/>
      <c r="FJ92" s="378"/>
      <c r="FK92" s="378"/>
      <c r="FL92" s="378"/>
      <c r="FM92" s="378"/>
      <c r="FN92" s="378"/>
      <c r="FO92" s="378"/>
      <c r="FP92" s="378"/>
      <c r="FQ92" s="378"/>
      <c r="FR92" s="378"/>
      <c r="FS92" s="378"/>
      <c r="FT92" s="378"/>
      <c r="FU92" s="378"/>
      <c r="FV92" s="378"/>
      <c r="FW92" s="378"/>
      <c r="FX92" s="378"/>
      <c r="FY92" s="378"/>
      <c r="FZ92" s="378"/>
      <c r="GA92" s="378"/>
      <c r="GB92" s="378"/>
      <c r="GC92" s="378"/>
      <c r="GD92" s="378"/>
      <c r="GE92" s="378"/>
      <c r="GF92" s="378"/>
      <c r="GG92" s="378"/>
      <c r="GH92" s="378"/>
      <c r="GI92" s="378"/>
      <c r="GJ92" s="378"/>
      <c r="GK92" s="378"/>
      <c r="GL92" s="378"/>
      <c r="GM92" s="378"/>
      <c r="GN92" s="378"/>
      <c r="GO92" s="378"/>
      <c r="GP92" s="378"/>
      <c r="GQ92" s="378"/>
      <c r="GR92" s="378"/>
      <c r="GS92" s="378"/>
      <c r="GT92" s="378"/>
      <c r="GU92" s="378"/>
      <c r="GV92" s="378"/>
      <c r="GW92" s="378"/>
      <c r="GX92" s="378"/>
      <c r="GY92" s="378"/>
      <c r="GZ92" s="378"/>
      <c r="HA92" s="378"/>
      <c r="HB92" s="378"/>
      <c r="HC92" s="378"/>
      <c r="HD92" s="378"/>
      <c r="HE92" s="378"/>
      <c r="HF92" s="378"/>
      <c r="HG92" s="378"/>
      <c r="HH92" s="378"/>
      <c r="HI92" s="378"/>
      <c r="HJ92" s="378"/>
      <c r="HK92" s="378"/>
      <c r="HL92" s="378"/>
      <c r="HM92" s="378"/>
      <c r="HN92" s="378"/>
      <c r="HO92" s="378"/>
      <c r="HP92" s="378"/>
      <c r="HQ92" s="378"/>
      <c r="HR92" s="378"/>
      <c r="HS92" s="378"/>
      <c r="HT92" s="378"/>
      <c r="HU92" s="378"/>
      <c r="HV92" s="378"/>
      <c r="HW92" s="378"/>
      <c r="HX92" s="378"/>
      <c r="HY92" s="378"/>
      <c r="HZ92" s="378"/>
      <c r="IA92" s="378"/>
      <c r="IB92" s="378"/>
      <c r="IC92" s="378"/>
      <c r="ID92" s="378"/>
      <c r="IE92" s="378"/>
      <c r="IF92" s="378"/>
      <c r="IG92" s="378"/>
      <c r="IH92" s="378"/>
      <c r="II92" s="378"/>
      <c r="IJ92" s="378"/>
      <c r="IK92" s="378"/>
      <c r="IL92" s="378"/>
      <c r="IM92" s="378"/>
      <c r="IN92" s="378"/>
      <c r="IO92" s="378"/>
      <c r="IP92" s="378"/>
      <c r="IQ92" s="378"/>
      <c r="IR92" s="378"/>
      <c r="IS92" s="378"/>
    </row>
    <row r="93" s="377" customFormat="1" ht="25" customHeight="1" spans="1:253">
      <c r="A93" s="394" t="s">
        <v>1398</v>
      </c>
      <c r="B93" s="396" t="s">
        <v>1399</v>
      </c>
      <c r="C93" s="404" t="s">
        <v>1400</v>
      </c>
      <c r="D93" s="405"/>
      <c r="E93" s="405"/>
      <c r="F93" s="405"/>
      <c r="G93" s="405"/>
      <c r="H93" s="405"/>
      <c r="I93" s="405"/>
      <c r="J93" s="405"/>
      <c r="K93" s="405"/>
      <c r="L93" s="405"/>
      <c r="M93" s="405"/>
      <c r="N93" s="410"/>
      <c r="O93" s="378"/>
      <c r="P93" s="378"/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  <c r="AI93" s="378"/>
      <c r="AJ93" s="378"/>
      <c r="AK93" s="378"/>
      <c r="AL93" s="378"/>
      <c r="AM93" s="378"/>
      <c r="AN93" s="378"/>
      <c r="AO93" s="378"/>
      <c r="AP93" s="378"/>
      <c r="AQ93" s="378"/>
      <c r="AR93" s="378"/>
      <c r="AS93" s="378"/>
      <c r="AT93" s="378"/>
      <c r="AU93" s="378"/>
      <c r="AV93" s="378"/>
      <c r="AW93" s="378"/>
      <c r="AX93" s="378"/>
      <c r="AY93" s="378"/>
      <c r="AZ93" s="378"/>
      <c r="BA93" s="378"/>
      <c r="BB93" s="378"/>
      <c r="BC93" s="378"/>
      <c r="BD93" s="378"/>
      <c r="BE93" s="378"/>
      <c r="BF93" s="378"/>
      <c r="BG93" s="378"/>
      <c r="BH93" s="378"/>
      <c r="BI93" s="378"/>
      <c r="BJ93" s="378"/>
      <c r="BK93" s="378"/>
      <c r="BL93" s="378"/>
      <c r="BM93" s="378"/>
      <c r="BN93" s="378"/>
      <c r="BO93" s="378"/>
      <c r="BP93" s="378"/>
      <c r="BQ93" s="378"/>
      <c r="BR93" s="378"/>
      <c r="BS93" s="378"/>
      <c r="BT93" s="378"/>
      <c r="BU93" s="378"/>
      <c r="BV93" s="378"/>
      <c r="BW93" s="378"/>
      <c r="BX93" s="378"/>
      <c r="BY93" s="378"/>
      <c r="BZ93" s="378"/>
      <c r="CA93" s="378"/>
      <c r="CB93" s="378"/>
      <c r="CC93" s="378"/>
      <c r="CD93" s="378"/>
      <c r="CE93" s="378"/>
      <c r="CF93" s="378"/>
      <c r="CG93" s="378"/>
      <c r="CH93" s="378"/>
      <c r="CI93" s="378"/>
      <c r="CJ93" s="378"/>
      <c r="CK93" s="378"/>
      <c r="CL93" s="378"/>
      <c r="CM93" s="378"/>
      <c r="CN93" s="378"/>
      <c r="CO93" s="378"/>
      <c r="CP93" s="378"/>
      <c r="CQ93" s="378"/>
      <c r="CR93" s="378"/>
      <c r="CS93" s="378"/>
      <c r="CT93" s="378"/>
      <c r="CU93" s="378"/>
      <c r="CV93" s="378"/>
      <c r="CW93" s="378"/>
      <c r="CX93" s="378"/>
      <c r="CY93" s="378"/>
      <c r="CZ93" s="378"/>
      <c r="DA93" s="378"/>
      <c r="DB93" s="378"/>
      <c r="DC93" s="378"/>
      <c r="DD93" s="378"/>
      <c r="DE93" s="378"/>
      <c r="DF93" s="378"/>
      <c r="DG93" s="378"/>
      <c r="DH93" s="378"/>
      <c r="DI93" s="378"/>
      <c r="DJ93" s="378"/>
      <c r="DK93" s="378"/>
      <c r="DL93" s="378"/>
      <c r="DM93" s="378"/>
      <c r="DN93" s="378"/>
      <c r="DO93" s="378"/>
      <c r="DP93" s="378"/>
      <c r="DQ93" s="378"/>
      <c r="DR93" s="378"/>
      <c r="DS93" s="378"/>
      <c r="DT93" s="378"/>
      <c r="DU93" s="378"/>
      <c r="DV93" s="378"/>
      <c r="DW93" s="378"/>
      <c r="DX93" s="378"/>
      <c r="DY93" s="378"/>
      <c r="DZ93" s="378"/>
      <c r="EA93" s="378"/>
      <c r="EB93" s="378"/>
      <c r="EC93" s="378"/>
      <c r="ED93" s="378"/>
      <c r="EE93" s="378"/>
      <c r="EF93" s="378"/>
      <c r="EG93" s="378"/>
      <c r="EH93" s="378"/>
      <c r="EI93" s="378"/>
      <c r="EJ93" s="378"/>
      <c r="EK93" s="378"/>
      <c r="EL93" s="378"/>
      <c r="EM93" s="378"/>
      <c r="EN93" s="378"/>
      <c r="EO93" s="378"/>
      <c r="EP93" s="378"/>
      <c r="EQ93" s="378"/>
      <c r="ER93" s="378"/>
      <c r="ES93" s="378"/>
      <c r="ET93" s="378"/>
      <c r="EU93" s="378"/>
      <c r="EV93" s="378"/>
      <c r="EW93" s="378"/>
      <c r="EX93" s="378"/>
      <c r="EY93" s="378"/>
      <c r="EZ93" s="378"/>
      <c r="FA93" s="378"/>
      <c r="FB93" s="378"/>
      <c r="FC93" s="378"/>
      <c r="FD93" s="378"/>
      <c r="FE93" s="378"/>
      <c r="FF93" s="378"/>
      <c r="FG93" s="378"/>
      <c r="FH93" s="378"/>
      <c r="FI93" s="378"/>
      <c r="FJ93" s="378"/>
      <c r="FK93" s="378"/>
      <c r="FL93" s="378"/>
      <c r="FM93" s="378"/>
      <c r="FN93" s="378"/>
      <c r="FO93" s="378"/>
      <c r="FP93" s="378"/>
      <c r="FQ93" s="378"/>
      <c r="FR93" s="378"/>
      <c r="FS93" s="378"/>
      <c r="FT93" s="378"/>
      <c r="FU93" s="378"/>
      <c r="FV93" s="378"/>
      <c r="FW93" s="378"/>
      <c r="FX93" s="378"/>
      <c r="FY93" s="378"/>
      <c r="FZ93" s="378"/>
      <c r="GA93" s="378"/>
      <c r="GB93" s="378"/>
      <c r="GC93" s="378"/>
      <c r="GD93" s="378"/>
      <c r="GE93" s="378"/>
      <c r="GF93" s="378"/>
      <c r="GG93" s="378"/>
      <c r="GH93" s="378"/>
      <c r="GI93" s="378"/>
      <c r="GJ93" s="378"/>
      <c r="GK93" s="378"/>
      <c r="GL93" s="378"/>
      <c r="GM93" s="378"/>
      <c r="GN93" s="378"/>
      <c r="GO93" s="378"/>
      <c r="GP93" s="378"/>
      <c r="GQ93" s="378"/>
      <c r="GR93" s="378"/>
      <c r="GS93" s="378"/>
      <c r="GT93" s="378"/>
      <c r="GU93" s="378"/>
      <c r="GV93" s="378"/>
      <c r="GW93" s="378"/>
      <c r="GX93" s="378"/>
      <c r="GY93" s="378"/>
      <c r="GZ93" s="378"/>
      <c r="HA93" s="378"/>
      <c r="HB93" s="378"/>
      <c r="HC93" s="378"/>
      <c r="HD93" s="378"/>
      <c r="HE93" s="378"/>
      <c r="HF93" s="378"/>
      <c r="HG93" s="378"/>
      <c r="HH93" s="378"/>
      <c r="HI93" s="378"/>
      <c r="HJ93" s="378"/>
      <c r="HK93" s="378"/>
      <c r="HL93" s="378"/>
      <c r="HM93" s="378"/>
      <c r="HN93" s="378"/>
      <c r="HO93" s="378"/>
      <c r="HP93" s="378"/>
      <c r="HQ93" s="378"/>
      <c r="HR93" s="378"/>
      <c r="HS93" s="378"/>
      <c r="HT93" s="378"/>
      <c r="HU93" s="378"/>
      <c r="HV93" s="378"/>
      <c r="HW93" s="378"/>
      <c r="HX93" s="378"/>
      <c r="HY93" s="378"/>
      <c r="HZ93" s="378"/>
      <c r="IA93" s="378"/>
      <c r="IB93" s="378"/>
      <c r="IC93" s="378"/>
      <c r="ID93" s="378"/>
      <c r="IE93" s="378"/>
      <c r="IF93" s="378"/>
      <c r="IG93" s="378"/>
      <c r="IH93" s="378"/>
      <c r="II93" s="378"/>
      <c r="IJ93" s="378"/>
      <c r="IK93" s="378"/>
      <c r="IL93" s="378"/>
      <c r="IM93" s="378"/>
      <c r="IN93" s="378"/>
      <c r="IO93" s="378"/>
      <c r="IP93" s="378"/>
      <c r="IQ93" s="378"/>
      <c r="IR93" s="378"/>
      <c r="IS93" s="378"/>
    </row>
    <row r="94" s="377" customFormat="1" ht="25" customHeight="1" spans="1:253">
      <c r="A94" s="394" t="s">
        <v>1349</v>
      </c>
      <c r="B94" s="396">
        <v>6</v>
      </c>
      <c r="C94" s="404">
        <v>6</v>
      </c>
      <c r="D94" s="405"/>
      <c r="E94" s="405"/>
      <c r="F94" s="405"/>
      <c r="G94" s="405"/>
      <c r="H94" s="405"/>
      <c r="I94" s="405"/>
      <c r="J94" s="405"/>
      <c r="K94" s="405"/>
      <c r="L94" s="405"/>
      <c r="M94" s="405"/>
      <c r="N94" s="410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  <c r="AI94" s="378"/>
      <c r="AJ94" s="378"/>
      <c r="AK94" s="378"/>
      <c r="AL94" s="378"/>
      <c r="AM94" s="378"/>
      <c r="AN94" s="378"/>
      <c r="AO94" s="378"/>
      <c r="AP94" s="378"/>
      <c r="AQ94" s="378"/>
      <c r="AR94" s="378"/>
      <c r="AS94" s="378"/>
      <c r="AT94" s="378"/>
      <c r="AU94" s="378"/>
      <c r="AV94" s="378"/>
      <c r="AW94" s="378"/>
      <c r="AX94" s="378"/>
      <c r="AY94" s="378"/>
      <c r="AZ94" s="378"/>
      <c r="BA94" s="378"/>
      <c r="BB94" s="378"/>
      <c r="BC94" s="378"/>
      <c r="BD94" s="378"/>
      <c r="BE94" s="378"/>
      <c r="BF94" s="378"/>
      <c r="BG94" s="378"/>
      <c r="BH94" s="378"/>
      <c r="BI94" s="378"/>
      <c r="BJ94" s="378"/>
      <c r="BK94" s="378"/>
      <c r="BL94" s="378"/>
      <c r="BM94" s="378"/>
      <c r="BN94" s="378"/>
      <c r="BO94" s="378"/>
      <c r="BP94" s="378"/>
      <c r="BQ94" s="378"/>
      <c r="BR94" s="378"/>
      <c r="BS94" s="378"/>
      <c r="BT94" s="378"/>
      <c r="BU94" s="378"/>
      <c r="BV94" s="378"/>
      <c r="BW94" s="378"/>
      <c r="BX94" s="378"/>
      <c r="BY94" s="378"/>
      <c r="BZ94" s="378"/>
      <c r="CA94" s="378"/>
      <c r="CB94" s="378"/>
      <c r="CC94" s="378"/>
      <c r="CD94" s="378"/>
      <c r="CE94" s="378"/>
      <c r="CF94" s="378"/>
      <c r="CG94" s="378"/>
      <c r="CH94" s="378"/>
      <c r="CI94" s="378"/>
      <c r="CJ94" s="378"/>
      <c r="CK94" s="378"/>
      <c r="CL94" s="378"/>
      <c r="CM94" s="378"/>
      <c r="CN94" s="378"/>
      <c r="CO94" s="378"/>
      <c r="CP94" s="378"/>
      <c r="CQ94" s="378"/>
      <c r="CR94" s="378"/>
      <c r="CS94" s="378"/>
      <c r="CT94" s="378"/>
      <c r="CU94" s="378"/>
      <c r="CV94" s="378"/>
      <c r="CW94" s="378"/>
      <c r="CX94" s="378"/>
      <c r="CY94" s="378"/>
      <c r="CZ94" s="378"/>
      <c r="DA94" s="378"/>
      <c r="DB94" s="378"/>
      <c r="DC94" s="378"/>
      <c r="DD94" s="378"/>
      <c r="DE94" s="378"/>
      <c r="DF94" s="378"/>
      <c r="DG94" s="378"/>
      <c r="DH94" s="378"/>
      <c r="DI94" s="378"/>
      <c r="DJ94" s="378"/>
      <c r="DK94" s="378"/>
      <c r="DL94" s="378"/>
      <c r="DM94" s="378"/>
      <c r="DN94" s="378"/>
      <c r="DO94" s="378"/>
      <c r="DP94" s="378"/>
      <c r="DQ94" s="378"/>
      <c r="DR94" s="378"/>
      <c r="DS94" s="378"/>
      <c r="DT94" s="378"/>
      <c r="DU94" s="378"/>
      <c r="DV94" s="378"/>
      <c r="DW94" s="378"/>
      <c r="DX94" s="378"/>
      <c r="DY94" s="378"/>
      <c r="DZ94" s="378"/>
      <c r="EA94" s="378"/>
      <c r="EB94" s="378"/>
      <c r="EC94" s="378"/>
      <c r="ED94" s="378"/>
      <c r="EE94" s="378"/>
      <c r="EF94" s="378"/>
      <c r="EG94" s="378"/>
      <c r="EH94" s="378"/>
      <c r="EI94" s="378"/>
      <c r="EJ94" s="378"/>
      <c r="EK94" s="378"/>
      <c r="EL94" s="378"/>
      <c r="EM94" s="378"/>
      <c r="EN94" s="378"/>
      <c r="EO94" s="378"/>
      <c r="EP94" s="378"/>
      <c r="EQ94" s="378"/>
      <c r="ER94" s="378"/>
      <c r="ES94" s="378"/>
      <c r="ET94" s="378"/>
      <c r="EU94" s="378"/>
      <c r="EV94" s="378"/>
      <c r="EW94" s="378"/>
      <c r="EX94" s="378"/>
      <c r="EY94" s="378"/>
      <c r="EZ94" s="378"/>
      <c r="FA94" s="378"/>
      <c r="FB94" s="378"/>
      <c r="FC94" s="378"/>
      <c r="FD94" s="378"/>
      <c r="FE94" s="378"/>
      <c r="FF94" s="378"/>
      <c r="FG94" s="378"/>
      <c r="FH94" s="378"/>
      <c r="FI94" s="378"/>
      <c r="FJ94" s="378"/>
      <c r="FK94" s="378"/>
      <c r="FL94" s="378"/>
      <c r="FM94" s="378"/>
      <c r="FN94" s="378"/>
      <c r="FO94" s="378"/>
      <c r="FP94" s="378"/>
      <c r="FQ94" s="378"/>
      <c r="FR94" s="378"/>
      <c r="FS94" s="378"/>
      <c r="FT94" s="378"/>
      <c r="FU94" s="378"/>
      <c r="FV94" s="378"/>
      <c r="FW94" s="378"/>
      <c r="FX94" s="378"/>
      <c r="FY94" s="378"/>
      <c r="FZ94" s="378"/>
      <c r="GA94" s="378"/>
      <c r="GB94" s="378"/>
      <c r="GC94" s="378"/>
      <c r="GD94" s="378"/>
      <c r="GE94" s="378"/>
      <c r="GF94" s="378"/>
      <c r="GG94" s="378"/>
      <c r="GH94" s="378"/>
      <c r="GI94" s="378"/>
      <c r="GJ94" s="378"/>
      <c r="GK94" s="378"/>
      <c r="GL94" s="378"/>
      <c r="GM94" s="378"/>
      <c r="GN94" s="378"/>
      <c r="GO94" s="378"/>
      <c r="GP94" s="378"/>
      <c r="GQ94" s="378"/>
      <c r="GR94" s="378"/>
      <c r="GS94" s="378"/>
      <c r="GT94" s="378"/>
      <c r="GU94" s="378"/>
      <c r="GV94" s="378"/>
      <c r="GW94" s="378"/>
      <c r="GX94" s="378"/>
      <c r="GY94" s="378"/>
      <c r="GZ94" s="378"/>
      <c r="HA94" s="378"/>
      <c r="HB94" s="378"/>
      <c r="HC94" s="378"/>
      <c r="HD94" s="378"/>
      <c r="HE94" s="378"/>
      <c r="HF94" s="378"/>
      <c r="HG94" s="378"/>
      <c r="HH94" s="378"/>
      <c r="HI94" s="378"/>
      <c r="HJ94" s="378"/>
      <c r="HK94" s="378"/>
      <c r="HL94" s="378"/>
      <c r="HM94" s="378"/>
      <c r="HN94" s="378"/>
      <c r="HO94" s="378"/>
      <c r="HP94" s="378"/>
      <c r="HQ94" s="378"/>
      <c r="HR94" s="378"/>
      <c r="HS94" s="378"/>
      <c r="HT94" s="378"/>
      <c r="HU94" s="378"/>
      <c r="HV94" s="378"/>
      <c r="HW94" s="378"/>
      <c r="HX94" s="378"/>
      <c r="HY94" s="378"/>
      <c r="HZ94" s="378"/>
      <c r="IA94" s="378"/>
      <c r="IB94" s="378"/>
      <c r="IC94" s="378"/>
      <c r="ID94" s="378"/>
      <c r="IE94" s="378"/>
      <c r="IF94" s="378"/>
      <c r="IG94" s="378"/>
      <c r="IH94" s="378"/>
      <c r="II94" s="378"/>
      <c r="IJ94" s="378"/>
      <c r="IK94" s="378"/>
      <c r="IL94" s="378"/>
      <c r="IM94" s="378"/>
      <c r="IN94" s="378"/>
      <c r="IO94" s="378"/>
      <c r="IP94" s="378"/>
      <c r="IQ94" s="378"/>
      <c r="IR94" s="378"/>
      <c r="IS94" s="378"/>
    </row>
    <row r="95" s="377" customFormat="1" ht="25" customHeight="1" spans="1:253">
      <c r="A95" s="394" t="s">
        <v>1401</v>
      </c>
      <c r="B95" s="396">
        <v>8</v>
      </c>
      <c r="C95" s="404">
        <v>8</v>
      </c>
      <c r="D95" s="405"/>
      <c r="E95" s="405"/>
      <c r="F95" s="405"/>
      <c r="G95" s="405"/>
      <c r="H95" s="405"/>
      <c r="I95" s="405"/>
      <c r="J95" s="405"/>
      <c r="K95" s="405"/>
      <c r="L95" s="405"/>
      <c r="M95" s="405"/>
      <c r="N95" s="410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  <c r="AI95" s="378"/>
      <c r="AJ95" s="378"/>
      <c r="AK95" s="378"/>
      <c r="AL95" s="378"/>
      <c r="AM95" s="378"/>
      <c r="AN95" s="378"/>
      <c r="AO95" s="378"/>
      <c r="AP95" s="378"/>
      <c r="AQ95" s="378"/>
      <c r="AR95" s="378"/>
      <c r="AS95" s="378"/>
      <c r="AT95" s="378"/>
      <c r="AU95" s="378"/>
      <c r="AV95" s="378"/>
      <c r="AW95" s="378"/>
      <c r="AX95" s="378"/>
      <c r="AY95" s="378"/>
      <c r="AZ95" s="378"/>
      <c r="BA95" s="378"/>
      <c r="BB95" s="378"/>
      <c r="BC95" s="378"/>
      <c r="BD95" s="378"/>
      <c r="BE95" s="378"/>
      <c r="BF95" s="378"/>
      <c r="BG95" s="378"/>
      <c r="BH95" s="378"/>
      <c r="BI95" s="378"/>
      <c r="BJ95" s="378"/>
      <c r="BK95" s="378"/>
      <c r="BL95" s="378"/>
      <c r="BM95" s="378"/>
      <c r="BN95" s="378"/>
      <c r="BO95" s="378"/>
      <c r="BP95" s="378"/>
      <c r="BQ95" s="378"/>
      <c r="BR95" s="378"/>
      <c r="BS95" s="378"/>
      <c r="BT95" s="378"/>
      <c r="BU95" s="378"/>
      <c r="BV95" s="378"/>
      <c r="BW95" s="378"/>
      <c r="BX95" s="378"/>
      <c r="BY95" s="378"/>
      <c r="BZ95" s="378"/>
      <c r="CA95" s="378"/>
      <c r="CB95" s="378"/>
      <c r="CC95" s="378"/>
      <c r="CD95" s="378"/>
      <c r="CE95" s="378"/>
      <c r="CF95" s="378"/>
      <c r="CG95" s="378"/>
      <c r="CH95" s="378"/>
      <c r="CI95" s="378"/>
      <c r="CJ95" s="378"/>
      <c r="CK95" s="378"/>
      <c r="CL95" s="378"/>
      <c r="CM95" s="378"/>
      <c r="CN95" s="378"/>
      <c r="CO95" s="378"/>
      <c r="CP95" s="378"/>
      <c r="CQ95" s="378"/>
      <c r="CR95" s="378"/>
      <c r="CS95" s="378"/>
      <c r="CT95" s="378"/>
      <c r="CU95" s="378"/>
      <c r="CV95" s="378"/>
      <c r="CW95" s="378"/>
      <c r="CX95" s="378"/>
      <c r="CY95" s="378"/>
      <c r="CZ95" s="378"/>
      <c r="DA95" s="378"/>
      <c r="DB95" s="378"/>
      <c r="DC95" s="378"/>
      <c r="DD95" s="378"/>
      <c r="DE95" s="378"/>
      <c r="DF95" s="378"/>
      <c r="DG95" s="378"/>
      <c r="DH95" s="378"/>
      <c r="DI95" s="378"/>
      <c r="DJ95" s="378"/>
      <c r="DK95" s="378"/>
      <c r="DL95" s="378"/>
      <c r="DM95" s="378"/>
      <c r="DN95" s="378"/>
      <c r="DO95" s="378"/>
      <c r="DP95" s="378"/>
      <c r="DQ95" s="378"/>
      <c r="DR95" s="378"/>
      <c r="DS95" s="378"/>
      <c r="DT95" s="378"/>
      <c r="DU95" s="378"/>
      <c r="DV95" s="378"/>
      <c r="DW95" s="378"/>
      <c r="DX95" s="378"/>
      <c r="DY95" s="378"/>
      <c r="DZ95" s="378"/>
      <c r="EA95" s="378"/>
      <c r="EB95" s="378"/>
      <c r="EC95" s="378"/>
      <c r="ED95" s="378"/>
      <c r="EE95" s="378"/>
      <c r="EF95" s="378"/>
      <c r="EG95" s="378"/>
      <c r="EH95" s="378"/>
      <c r="EI95" s="378"/>
      <c r="EJ95" s="378"/>
      <c r="EK95" s="378"/>
      <c r="EL95" s="378"/>
      <c r="EM95" s="378"/>
      <c r="EN95" s="378"/>
      <c r="EO95" s="378"/>
      <c r="EP95" s="378"/>
      <c r="EQ95" s="378"/>
      <c r="ER95" s="378"/>
      <c r="ES95" s="378"/>
      <c r="ET95" s="378"/>
      <c r="EU95" s="378"/>
      <c r="EV95" s="378"/>
      <c r="EW95" s="378"/>
      <c r="EX95" s="378"/>
      <c r="EY95" s="378"/>
      <c r="EZ95" s="378"/>
      <c r="FA95" s="378"/>
      <c r="FB95" s="378"/>
      <c r="FC95" s="378"/>
      <c r="FD95" s="378"/>
      <c r="FE95" s="378"/>
      <c r="FF95" s="378"/>
      <c r="FG95" s="378"/>
      <c r="FH95" s="378"/>
      <c r="FI95" s="378"/>
      <c r="FJ95" s="378"/>
      <c r="FK95" s="378"/>
      <c r="FL95" s="378"/>
      <c r="FM95" s="378"/>
      <c r="FN95" s="378"/>
      <c r="FO95" s="378"/>
      <c r="FP95" s="378"/>
      <c r="FQ95" s="378"/>
      <c r="FR95" s="378"/>
      <c r="FS95" s="378"/>
      <c r="FT95" s="378"/>
      <c r="FU95" s="378"/>
      <c r="FV95" s="378"/>
      <c r="FW95" s="378"/>
      <c r="FX95" s="378"/>
      <c r="FY95" s="378"/>
      <c r="FZ95" s="378"/>
      <c r="GA95" s="378"/>
      <c r="GB95" s="378"/>
      <c r="GC95" s="378"/>
      <c r="GD95" s="378"/>
      <c r="GE95" s="378"/>
      <c r="GF95" s="378"/>
      <c r="GG95" s="378"/>
      <c r="GH95" s="378"/>
      <c r="GI95" s="378"/>
      <c r="GJ95" s="378"/>
      <c r="GK95" s="378"/>
      <c r="GL95" s="378"/>
      <c r="GM95" s="378"/>
      <c r="GN95" s="378"/>
      <c r="GO95" s="378"/>
      <c r="GP95" s="378"/>
      <c r="GQ95" s="378"/>
      <c r="GR95" s="378"/>
      <c r="GS95" s="378"/>
      <c r="GT95" s="378"/>
      <c r="GU95" s="378"/>
      <c r="GV95" s="378"/>
      <c r="GW95" s="378"/>
      <c r="GX95" s="378"/>
      <c r="GY95" s="378"/>
      <c r="GZ95" s="378"/>
      <c r="HA95" s="378"/>
      <c r="HB95" s="378"/>
      <c r="HC95" s="378"/>
      <c r="HD95" s="378"/>
      <c r="HE95" s="378"/>
      <c r="HF95" s="378"/>
      <c r="HG95" s="378"/>
      <c r="HH95" s="378"/>
      <c r="HI95" s="378"/>
      <c r="HJ95" s="378"/>
      <c r="HK95" s="378"/>
      <c r="HL95" s="378"/>
      <c r="HM95" s="378"/>
      <c r="HN95" s="378"/>
      <c r="HO95" s="378"/>
      <c r="HP95" s="378"/>
      <c r="HQ95" s="378"/>
      <c r="HR95" s="378"/>
      <c r="HS95" s="378"/>
      <c r="HT95" s="378"/>
      <c r="HU95" s="378"/>
      <c r="HV95" s="378"/>
      <c r="HW95" s="378"/>
      <c r="HX95" s="378"/>
      <c r="HY95" s="378"/>
      <c r="HZ95" s="378"/>
      <c r="IA95" s="378"/>
      <c r="IB95" s="378"/>
      <c r="IC95" s="378"/>
      <c r="ID95" s="378"/>
      <c r="IE95" s="378"/>
      <c r="IF95" s="378"/>
      <c r="IG95" s="378"/>
      <c r="IH95" s="378"/>
      <c r="II95" s="378"/>
      <c r="IJ95" s="378"/>
      <c r="IK95" s="378"/>
      <c r="IL95" s="378"/>
      <c r="IM95" s="378"/>
      <c r="IN95" s="378"/>
      <c r="IO95" s="378"/>
      <c r="IP95" s="378"/>
      <c r="IQ95" s="378"/>
      <c r="IR95" s="378"/>
      <c r="IS95" s="378"/>
    </row>
    <row r="96" s="377" customFormat="1" ht="25" customHeight="1" spans="1:253">
      <c r="A96" s="394" t="s">
        <v>1402</v>
      </c>
      <c r="B96" s="396" t="s">
        <v>1403</v>
      </c>
      <c r="C96" s="404" t="s">
        <v>1404</v>
      </c>
      <c r="D96" s="405"/>
      <c r="E96" s="405"/>
      <c r="F96" s="405"/>
      <c r="G96" s="405"/>
      <c r="H96" s="405"/>
      <c r="I96" s="405"/>
      <c r="J96" s="405"/>
      <c r="K96" s="405"/>
      <c r="L96" s="405"/>
      <c r="M96" s="405"/>
      <c r="N96" s="410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  <c r="AI96" s="378"/>
      <c r="AJ96" s="378"/>
      <c r="AK96" s="378"/>
      <c r="AL96" s="378"/>
      <c r="AM96" s="378"/>
      <c r="AN96" s="378"/>
      <c r="AO96" s="378"/>
      <c r="AP96" s="378"/>
      <c r="AQ96" s="378"/>
      <c r="AR96" s="378"/>
      <c r="AS96" s="378"/>
      <c r="AT96" s="378"/>
      <c r="AU96" s="378"/>
      <c r="AV96" s="378"/>
      <c r="AW96" s="378"/>
      <c r="AX96" s="378"/>
      <c r="AY96" s="378"/>
      <c r="AZ96" s="378"/>
      <c r="BA96" s="378"/>
      <c r="BB96" s="378"/>
      <c r="BC96" s="378"/>
      <c r="BD96" s="378"/>
      <c r="BE96" s="378"/>
      <c r="BF96" s="378"/>
      <c r="BG96" s="378"/>
      <c r="BH96" s="378"/>
      <c r="BI96" s="378"/>
      <c r="BJ96" s="378"/>
      <c r="BK96" s="378"/>
      <c r="BL96" s="378"/>
      <c r="BM96" s="378"/>
      <c r="BN96" s="378"/>
      <c r="BO96" s="378"/>
      <c r="BP96" s="378"/>
      <c r="BQ96" s="378"/>
      <c r="BR96" s="378"/>
      <c r="BS96" s="378"/>
      <c r="BT96" s="378"/>
      <c r="BU96" s="378"/>
      <c r="BV96" s="378"/>
      <c r="BW96" s="378"/>
      <c r="BX96" s="378"/>
      <c r="BY96" s="378"/>
      <c r="BZ96" s="378"/>
      <c r="CA96" s="378"/>
      <c r="CB96" s="378"/>
      <c r="CC96" s="378"/>
      <c r="CD96" s="378"/>
      <c r="CE96" s="378"/>
      <c r="CF96" s="378"/>
      <c r="CG96" s="378"/>
      <c r="CH96" s="378"/>
      <c r="CI96" s="378"/>
      <c r="CJ96" s="378"/>
      <c r="CK96" s="378"/>
      <c r="CL96" s="378"/>
      <c r="CM96" s="378"/>
      <c r="CN96" s="378"/>
      <c r="CO96" s="378"/>
      <c r="CP96" s="378"/>
      <c r="CQ96" s="378"/>
      <c r="CR96" s="378"/>
      <c r="CS96" s="378"/>
      <c r="CT96" s="378"/>
      <c r="CU96" s="378"/>
      <c r="CV96" s="378"/>
      <c r="CW96" s="378"/>
      <c r="CX96" s="378"/>
      <c r="CY96" s="378"/>
      <c r="CZ96" s="378"/>
      <c r="DA96" s="378"/>
      <c r="DB96" s="378"/>
      <c r="DC96" s="378"/>
      <c r="DD96" s="378"/>
      <c r="DE96" s="378"/>
      <c r="DF96" s="378"/>
      <c r="DG96" s="378"/>
      <c r="DH96" s="378"/>
      <c r="DI96" s="378"/>
      <c r="DJ96" s="378"/>
      <c r="DK96" s="378"/>
      <c r="DL96" s="378"/>
      <c r="DM96" s="378"/>
      <c r="DN96" s="378"/>
      <c r="DO96" s="378"/>
      <c r="DP96" s="378"/>
      <c r="DQ96" s="378"/>
      <c r="DR96" s="378"/>
      <c r="DS96" s="378"/>
      <c r="DT96" s="378"/>
      <c r="DU96" s="378"/>
      <c r="DV96" s="378"/>
      <c r="DW96" s="378"/>
      <c r="DX96" s="378"/>
      <c r="DY96" s="378"/>
      <c r="DZ96" s="378"/>
      <c r="EA96" s="378"/>
      <c r="EB96" s="378"/>
      <c r="EC96" s="378"/>
      <c r="ED96" s="378"/>
      <c r="EE96" s="378"/>
      <c r="EF96" s="378"/>
      <c r="EG96" s="378"/>
      <c r="EH96" s="378"/>
      <c r="EI96" s="378"/>
      <c r="EJ96" s="378"/>
      <c r="EK96" s="378"/>
      <c r="EL96" s="378"/>
      <c r="EM96" s="378"/>
      <c r="EN96" s="378"/>
      <c r="EO96" s="378"/>
      <c r="EP96" s="378"/>
      <c r="EQ96" s="378"/>
      <c r="ER96" s="378"/>
      <c r="ES96" s="378"/>
      <c r="ET96" s="378"/>
      <c r="EU96" s="378"/>
      <c r="EV96" s="378"/>
      <c r="EW96" s="378"/>
      <c r="EX96" s="378"/>
      <c r="EY96" s="378"/>
      <c r="EZ96" s="378"/>
      <c r="FA96" s="378"/>
      <c r="FB96" s="378"/>
      <c r="FC96" s="378"/>
      <c r="FD96" s="378"/>
      <c r="FE96" s="378"/>
      <c r="FF96" s="378"/>
      <c r="FG96" s="378"/>
      <c r="FH96" s="378"/>
      <c r="FI96" s="378"/>
      <c r="FJ96" s="378"/>
      <c r="FK96" s="378"/>
      <c r="FL96" s="378"/>
      <c r="FM96" s="378"/>
      <c r="FN96" s="378"/>
      <c r="FO96" s="378"/>
      <c r="FP96" s="378"/>
      <c r="FQ96" s="378"/>
      <c r="FR96" s="378"/>
      <c r="FS96" s="378"/>
      <c r="FT96" s="378"/>
      <c r="FU96" s="378"/>
      <c r="FV96" s="378"/>
      <c r="FW96" s="378"/>
      <c r="FX96" s="378"/>
      <c r="FY96" s="378"/>
      <c r="FZ96" s="378"/>
      <c r="GA96" s="378"/>
      <c r="GB96" s="378"/>
      <c r="GC96" s="378"/>
      <c r="GD96" s="378"/>
      <c r="GE96" s="378"/>
      <c r="GF96" s="378"/>
      <c r="GG96" s="378"/>
      <c r="GH96" s="378"/>
      <c r="GI96" s="378"/>
      <c r="GJ96" s="378"/>
      <c r="GK96" s="378"/>
      <c r="GL96" s="378"/>
      <c r="GM96" s="378"/>
      <c r="GN96" s="378"/>
      <c r="GO96" s="378"/>
      <c r="GP96" s="378"/>
      <c r="GQ96" s="378"/>
      <c r="GR96" s="378"/>
      <c r="GS96" s="378"/>
      <c r="GT96" s="378"/>
      <c r="GU96" s="378"/>
      <c r="GV96" s="378"/>
      <c r="GW96" s="378"/>
      <c r="GX96" s="378"/>
      <c r="GY96" s="378"/>
      <c r="GZ96" s="378"/>
      <c r="HA96" s="378"/>
      <c r="HB96" s="378"/>
      <c r="HC96" s="378"/>
      <c r="HD96" s="378"/>
      <c r="HE96" s="378"/>
      <c r="HF96" s="378"/>
      <c r="HG96" s="378"/>
      <c r="HH96" s="378"/>
      <c r="HI96" s="378"/>
      <c r="HJ96" s="378"/>
      <c r="HK96" s="378"/>
      <c r="HL96" s="378"/>
      <c r="HM96" s="378"/>
      <c r="HN96" s="378"/>
      <c r="HO96" s="378"/>
      <c r="HP96" s="378"/>
      <c r="HQ96" s="378"/>
      <c r="HR96" s="378"/>
      <c r="HS96" s="378"/>
      <c r="HT96" s="378"/>
      <c r="HU96" s="378"/>
      <c r="HV96" s="378"/>
      <c r="HW96" s="378"/>
      <c r="HX96" s="378"/>
      <c r="HY96" s="378"/>
      <c r="HZ96" s="378"/>
      <c r="IA96" s="378"/>
      <c r="IB96" s="378"/>
      <c r="IC96" s="378"/>
      <c r="ID96" s="378"/>
      <c r="IE96" s="378"/>
      <c r="IF96" s="378"/>
      <c r="IG96" s="378"/>
      <c r="IH96" s="378"/>
      <c r="II96" s="378"/>
      <c r="IJ96" s="378"/>
      <c r="IK96" s="378"/>
      <c r="IL96" s="378"/>
      <c r="IM96" s="378"/>
      <c r="IN96" s="378"/>
      <c r="IO96" s="378"/>
      <c r="IP96" s="378"/>
      <c r="IQ96" s="378"/>
      <c r="IR96" s="378"/>
      <c r="IS96" s="378"/>
    </row>
    <row r="97" ht="25" customHeight="1" spans="1:14">
      <c r="A97" s="394" t="s">
        <v>1405</v>
      </c>
      <c r="B97" s="396" t="s">
        <v>1406</v>
      </c>
      <c r="C97" s="404" t="s">
        <v>1407</v>
      </c>
      <c r="D97" s="405"/>
      <c r="E97" s="405"/>
      <c r="F97" s="405"/>
      <c r="G97" s="405"/>
      <c r="H97" s="405"/>
      <c r="I97" s="405"/>
      <c r="J97" s="405"/>
      <c r="K97" s="405"/>
      <c r="L97" s="405"/>
      <c r="M97" s="405"/>
      <c r="N97" s="410"/>
    </row>
    <row r="98" ht="25" customHeight="1" spans="1:14">
      <c r="A98" s="394" t="s">
        <v>1408</v>
      </c>
      <c r="B98" s="396" t="s">
        <v>1409</v>
      </c>
      <c r="C98" s="404" t="s">
        <v>1410</v>
      </c>
      <c r="D98" s="405"/>
      <c r="E98" s="405"/>
      <c r="F98" s="405"/>
      <c r="G98" s="405"/>
      <c r="H98" s="405"/>
      <c r="I98" s="405"/>
      <c r="J98" s="405"/>
      <c r="K98" s="405"/>
      <c r="L98" s="405"/>
      <c r="M98" s="405"/>
      <c r="N98" s="410"/>
    </row>
    <row r="99" ht="25" customHeight="1" spans="1:14">
      <c r="A99" s="394" t="s">
        <v>1411</v>
      </c>
      <c r="B99" s="396" t="s">
        <v>1412</v>
      </c>
      <c r="C99" s="404" t="s">
        <v>1413</v>
      </c>
      <c r="D99" s="405"/>
      <c r="E99" s="405"/>
      <c r="F99" s="405"/>
      <c r="G99" s="405"/>
      <c r="H99" s="405"/>
      <c r="I99" s="405"/>
      <c r="J99" s="405"/>
      <c r="K99" s="405"/>
      <c r="L99" s="405"/>
      <c r="M99" s="405"/>
      <c r="N99" s="410"/>
    </row>
    <row r="100" ht="25" customHeight="1" spans="1:14">
      <c r="A100" s="394" t="s">
        <v>1414</v>
      </c>
      <c r="B100" s="396" t="s">
        <v>1415</v>
      </c>
      <c r="C100" s="404" t="s">
        <v>1416</v>
      </c>
      <c r="D100" s="405"/>
      <c r="E100" s="405"/>
      <c r="F100" s="405"/>
      <c r="G100" s="405"/>
      <c r="H100" s="405"/>
      <c r="I100" s="405"/>
      <c r="J100" s="405"/>
      <c r="K100" s="405"/>
      <c r="L100" s="405"/>
      <c r="M100" s="405"/>
      <c r="N100" s="410"/>
    </row>
    <row r="101" ht="25" customHeight="1" spans="1:14">
      <c r="A101" s="394" t="s">
        <v>1417</v>
      </c>
      <c r="B101" s="396">
        <v>8</v>
      </c>
      <c r="C101" s="404">
        <v>8</v>
      </c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10"/>
    </row>
    <row r="102" ht="25" customHeight="1" spans="1:14">
      <c r="A102" s="394" t="s">
        <v>1418</v>
      </c>
      <c r="B102" s="396">
        <v>6</v>
      </c>
      <c r="C102" s="404">
        <v>6</v>
      </c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10"/>
    </row>
    <row r="103" ht="25" customHeight="1" spans="1:14">
      <c r="A103" s="394" t="s">
        <v>1419</v>
      </c>
      <c r="B103" s="396" t="s">
        <v>1420</v>
      </c>
      <c r="C103" s="404" t="s">
        <v>1421</v>
      </c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10"/>
    </row>
    <row r="104" ht="25" customHeight="1" spans="1:14">
      <c r="A104" s="394" t="s">
        <v>1422</v>
      </c>
      <c r="B104" s="396">
        <v>7</v>
      </c>
      <c r="C104" s="404">
        <v>7</v>
      </c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10"/>
    </row>
    <row r="105" ht="25" customHeight="1" spans="1:14">
      <c r="A105" s="394" t="s">
        <v>1423</v>
      </c>
      <c r="B105" s="396" t="s">
        <v>1424</v>
      </c>
      <c r="C105" s="404" t="s">
        <v>1425</v>
      </c>
      <c r="D105" s="405"/>
      <c r="E105" s="405"/>
      <c r="F105" s="405"/>
      <c r="G105" s="405"/>
      <c r="H105" s="405"/>
      <c r="I105" s="405"/>
      <c r="J105" s="405"/>
      <c r="K105" s="405"/>
      <c r="L105" s="405"/>
      <c r="M105" s="405"/>
      <c r="N105" s="410"/>
    </row>
    <row r="106" ht="25" customHeight="1" spans="1:14">
      <c r="A106" s="394" t="s">
        <v>1426</v>
      </c>
      <c r="B106" s="396" t="s">
        <v>1427</v>
      </c>
      <c r="C106" s="404" t="s">
        <v>1428</v>
      </c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10"/>
    </row>
    <row r="107" ht="25" customHeight="1" spans="1:14">
      <c r="A107" s="394" t="s">
        <v>1429</v>
      </c>
      <c r="B107" s="396" t="s">
        <v>1430</v>
      </c>
      <c r="C107" s="404" t="s">
        <v>1431</v>
      </c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10"/>
    </row>
    <row r="108" ht="25" customHeight="1" spans="1:14">
      <c r="A108" s="394" t="s">
        <v>1432</v>
      </c>
      <c r="B108" s="396" t="s">
        <v>1433</v>
      </c>
      <c r="C108" s="404" t="s">
        <v>1434</v>
      </c>
      <c r="D108" s="405"/>
      <c r="E108" s="405"/>
      <c r="F108" s="405"/>
      <c r="G108" s="405"/>
      <c r="H108" s="405"/>
      <c r="I108" s="405"/>
      <c r="J108" s="405"/>
      <c r="K108" s="405"/>
      <c r="L108" s="405"/>
      <c r="M108" s="405"/>
      <c r="N108" s="410"/>
    </row>
    <row r="109" ht="25" customHeight="1" spans="1:14">
      <c r="A109" s="394" t="s">
        <v>1435</v>
      </c>
      <c r="B109" s="396">
        <v>8</v>
      </c>
      <c r="C109" s="404">
        <v>8</v>
      </c>
      <c r="D109" s="405"/>
      <c r="E109" s="405"/>
      <c r="F109" s="405"/>
      <c r="G109" s="405"/>
      <c r="H109" s="405"/>
      <c r="I109" s="405"/>
      <c r="J109" s="405"/>
      <c r="K109" s="405"/>
      <c r="L109" s="405"/>
      <c r="M109" s="405"/>
      <c r="N109" s="410"/>
    </row>
    <row r="110" ht="25" customHeight="1" spans="1:14">
      <c r="A110" s="394" t="s">
        <v>1436</v>
      </c>
      <c r="B110" s="396" t="s">
        <v>1437</v>
      </c>
      <c r="C110" s="404" t="s">
        <v>1438</v>
      </c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10"/>
    </row>
    <row r="111" ht="25" customHeight="1" spans="1:14">
      <c r="A111" s="394" t="s">
        <v>1439</v>
      </c>
      <c r="B111" s="396">
        <v>7</v>
      </c>
      <c r="C111" s="404">
        <v>7</v>
      </c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10"/>
    </row>
    <row r="112" ht="25" customHeight="1" spans="1:14">
      <c r="A112" s="394" t="s">
        <v>1440</v>
      </c>
      <c r="B112" s="396">
        <v>8</v>
      </c>
      <c r="C112" s="404">
        <v>8</v>
      </c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10"/>
    </row>
    <row r="113" ht="25" customHeight="1" spans="1:14">
      <c r="A113" s="394" t="s">
        <v>1441</v>
      </c>
      <c r="B113" s="396" t="s">
        <v>1442</v>
      </c>
      <c r="C113" s="404" t="s">
        <v>1443</v>
      </c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10"/>
    </row>
    <row r="114" ht="25" customHeight="1" spans="1:14">
      <c r="A114" s="394" t="s">
        <v>1444</v>
      </c>
      <c r="B114" s="396" t="s">
        <v>1445</v>
      </c>
      <c r="C114" s="404" t="s">
        <v>1446</v>
      </c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10"/>
    </row>
    <row r="115" ht="25" customHeight="1" spans="1:14">
      <c r="A115" s="394" t="s">
        <v>1447</v>
      </c>
      <c r="B115" s="396">
        <v>30</v>
      </c>
      <c r="C115" s="404">
        <v>30</v>
      </c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10"/>
    </row>
    <row r="116" ht="25" customHeight="1" spans="1:14">
      <c r="A116" s="394" t="s">
        <v>1448</v>
      </c>
      <c r="B116" s="396">
        <v>130</v>
      </c>
      <c r="C116" s="404">
        <v>130</v>
      </c>
      <c r="D116" s="405"/>
      <c r="E116" s="405"/>
      <c r="F116" s="405"/>
      <c r="G116" s="405"/>
      <c r="H116" s="405"/>
      <c r="I116" s="405"/>
      <c r="J116" s="405"/>
      <c r="K116" s="405"/>
      <c r="L116" s="405"/>
      <c r="M116" s="405"/>
      <c r="N116" s="410"/>
    </row>
    <row r="117" ht="25" customHeight="1" spans="1:14">
      <c r="A117" s="394" t="s">
        <v>1449</v>
      </c>
      <c r="B117" s="396">
        <v>20</v>
      </c>
      <c r="C117" s="404">
        <v>20</v>
      </c>
      <c r="D117" s="405"/>
      <c r="E117" s="405"/>
      <c r="F117" s="405"/>
      <c r="G117" s="405"/>
      <c r="H117" s="405"/>
      <c r="I117" s="405"/>
      <c r="J117" s="405"/>
      <c r="K117" s="405"/>
      <c r="L117" s="405"/>
      <c r="M117" s="405"/>
      <c r="N117" s="410"/>
    </row>
    <row r="118" ht="25" customHeight="1" spans="1:14">
      <c r="A118" s="394" t="s">
        <v>1449</v>
      </c>
      <c r="B118" s="396">
        <v>101</v>
      </c>
      <c r="C118" s="404">
        <v>101</v>
      </c>
      <c r="D118" s="405"/>
      <c r="E118" s="405"/>
      <c r="F118" s="405"/>
      <c r="G118" s="405"/>
      <c r="H118" s="405"/>
      <c r="I118" s="405"/>
      <c r="J118" s="405"/>
      <c r="K118" s="405"/>
      <c r="L118" s="405"/>
      <c r="M118" s="405"/>
      <c r="N118" s="410"/>
    </row>
    <row r="119" ht="25" customHeight="1" spans="1:14">
      <c r="A119" s="406" t="s">
        <v>1450</v>
      </c>
      <c r="B119" s="407">
        <v>2080</v>
      </c>
      <c r="C119" s="408">
        <v>2080</v>
      </c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11"/>
    </row>
  </sheetData>
  <mergeCells count="1">
    <mergeCell ref="A1:N1"/>
  </mergeCells>
  <printOptions horizontalCentered="1"/>
  <pageMargins left="0" right="0" top="0.786805555555556" bottom="0" header="0.354166666666667" footer="0.15625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"/>
  <sheetViews>
    <sheetView workbookViewId="0">
      <selection activeCell="B4" sqref="B4:C4"/>
    </sheetView>
  </sheetViews>
  <sheetFormatPr defaultColWidth="9" defaultRowHeight="14.25" outlineLevelRow="3" outlineLevelCol="3"/>
  <cols>
    <col min="1" max="1" width="22" style="366" customWidth="1"/>
    <col min="2" max="2" width="19.8333333333333" style="366" customWidth="1"/>
    <col min="3" max="3" width="20.3333333333333" style="366" customWidth="1"/>
    <col min="4" max="16384" width="9" style="366"/>
  </cols>
  <sheetData>
    <row r="1" s="366" customFormat="1" ht="34" customHeight="1" spans="1:4">
      <c r="A1" s="368" t="s">
        <v>1451</v>
      </c>
      <c r="B1" s="369"/>
      <c r="C1" s="369"/>
      <c r="D1" s="370"/>
    </row>
    <row r="2" s="366" customFormat="1" ht="17" customHeight="1" spans="1:3">
      <c r="A2" s="371" t="s">
        <v>31</v>
      </c>
      <c r="B2" s="371"/>
      <c r="C2" s="371"/>
    </row>
    <row r="3" s="367" customFormat="1" ht="39" customHeight="1" spans="1:3">
      <c r="A3" s="372" t="s">
        <v>1452</v>
      </c>
      <c r="B3" s="372" t="s">
        <v>1453</v>
      </c>
      <c r="C3" s="373" t="s">
        <v>1454</v>
      </c>
    </row>
    <row r="4" ht="30" customHeight="1" spans="1:3">
      <c r="A4" s="374" t="s">
        <v>1299</v>
      </c>
      <c r="B4" s="30">
        <v>36300</v>
      </c>
      <c r="C4" s="30">
        <v>36300</v>
      </c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0"/>
  <sheetViews>
    <sheetView showZeros="0" view="pageBreakPreview" zoomScaleNormal="100" workbookViewId="0">
      <selection activeCell="C4" sqref="C4"/>
    </sheetView>
  </sheetViews>
  <sheetFormatPr defaultColWidth="9" defaultRowHeight="15.75" outlineLevelCol="2"/>
  <cols>
    <col min="1" max="1" width="25.75" style="323" customWidth="1"/>
    <col min="2" max="3" width="25.75" style="362" customWidth="1"/>
    <col min="4" max="256" width="9" style="363"/>
    <col min="257" max="257" width="55.125" style="363" customWidth="1"/>
    <col min="258" max="258" width="32.375" style="363" customWidth="1"/>
    <col min="259" max="512" width="9" style="363"/>
    <col min="513" max="513" width="55.125" style="363" customWidth="1"/>
    <col min="514" max="514" width="32.375" style="363" customWidth="1"/>
    <col min="515" max="768" width="9" style="363"/>
    <col min="769" max="769" width="55.125" style="363" customWidth="1"/>
    <col min="770" max="770" width="32.375" style="363" customWidth="1"/>
    <col min="771" max="1024" width="9" style="363"/>
    <col min="1025" max="1025" width="55.125" style="363" customWidth="1"/>
    <col min="1026" max="1026" width="32.375" style="363" customWidth="1"/>
    <col min="1027" max="1280" width="9" style="363"/>
    <col min="1281" max="1281" width="55.125" style="363" customWidth="1"/>
    <col min="1282" max="1282" width="32.375" style="363" customWidth="1"/>
    <col min="1283" max="1536" width="9" style="363"/>
    <col min="1537" max="1537" width="55.125" style="363" customWidth="1"/>
    <col min="1538" max="1538" width="32.375" style="363" customWidth="1"/>
    <col min="1539" max="1792" width="9" style="363"/>
    <col min="1793" max="1793" width="55.125" style="363" customWidth="1"/>
    <col min="1794" max="1794" width="32.375" style="363" customWidth="1"/>
    <col min="1795" max="2048" width="9" style="363"/>
    <col min="2049" max="2049" width="55.125" style="363" customWidth="1"/>
    <col min="2050" max="2050" width="32.375" style="363" customWidth="1"/>
    <col min="2051" max="2304" width="9" style="363"/>
    <col min="2305" max="2305" width="55.125" style="363" customWidth="1"/>
    <col min="2306" max="2306" width="32.375" style="363" customWidth="1"/>
    <col min="2307" max="2560" width="9" style="363"/>
    <col min="2561" max="2561" width="55.125" style="363" customWidth="1"/>
    <col min="2562" max="2562" width="32.375" style="363" customWidth="1"/>
    <col min="2563" max="2816" width="9" style="363"/>
    <col min="2817" max="2817" width="55.125" style="363" customWidth="1"/>
    <col min="2818" max="2818" width="32.375" style="363" customWidth="1"/>
    <col min="2819" max="3072" width="9" style="363"/>
    <col min="3073" max="3073" width="55.125" style="363" customWidth="1"/>
    <col min="3074" max="3074" width="32.375" style="363" customWidth="1"/>
    <col min="3075" max="3328" width="9" style="363"/>
    <col min="3329" max="3329" width="55.125" style="363" customWidth="1"/>
    <col min="3330" max="3330" width="32.375" style="363" customWidth="1"/>
    <col min="3331" max="3584" width="9" style="363"/>
    <col min="3585" max="3585" width="55.125" style="363" customWidth="1"/>
    <col min="3586" max="3586" width="32.375" style="363" customWidth="1"/>
    <col min="3587" max="3840" width="9" style="363"/>
    <col min="3841" max="3841" width="55.125" style="363" customWidth="1"/>
    <col min="3842" max="3842" width="32.375" style="363" customWidth="1"/>
    <col min="3843" max="4096" width="9" style="363"/>
    <col min="4097" max="4097" width="55.125" style="363" customWidth="1"/>
    <col min="4098" max="4098" width="32.375" style="363" customWidth="1"/>
    <col min="4099" max="4352" width="9" style="363"/>
    <col min="4353" max="4353" width="55.125" style="363" customWidth="1"/>
    <col min="4354" max="4354" width="32.375" style="363" customWidth="1"/>
    <col min="4355" max="4608" width="9" style="363"/>
    <col min="4609" max="4609" width="55.125" style="363" customWidth="1"/>
    <col min="4610" max="4610" width="32.375" style="363" customWidth="1"/>
    <col min="4611" max="4864" width="9" style="363"/>
    <col min="4865" max="4865" width="55.125" style="363" customWidth="1"/>
    <col min="4866" max="4866" width="32.375" style="363" customWidth="1"/>
    <col min="4867" max="5120" width="9" style="363"/>
    <col min="5121" max="5121" width="55.125" style="363" customWidth="1"/>
    <col min="5122" max="5122" width="32.375" style="363" customWidth="1"/>
    <col min="5123" max="5376" width="9" style="363"/>
    <col min="5377" max="5377" width="55.125" style="363" customWidth="1"/>
    <col min="5378" max="5378" width="32.375" style="363" customWidth="1"/>
    <col min="5379" max="5632" width="9" style="363"/>
    <col min="5633" max="5633" width="55.125" style="363" customWidth="1"/>
    <col min="5634" max="5634" width="32.375" style="363" customWidth="1"/>
    <col min="5635" max="5888" width="9" style="363"/>
    <col min="5889" max="5889" width="55.125" style="363" customWidth="1"/>
    <col min="5890" max="5890" width="32.375" style="363" customWidth="1"/>
    <col min="5891" max="6144" width="9" style="363"/>
    <col min="6145" max="6145" width="55.125" style="363" customWidth="1"/>
    <col min="6146" max="6146" width="32.375" style="363" customWidth="1"/>
    <col min="6147" max="6400" width="9" style="363"/>
    <col min="6401" max="6401" width="55.125" style="363" customWidth="1"/>
    <col min="6402" max="6402" width="32.375" style="363" customWidth="1"/>
    <col min="6403" max="6656" width="9" style="363"/>
    <col min="6657" max="6657" width="55.125" style="363" customWidth="1"/>
    <col min="6658" max="6658" width="32.375" style="363" customWidth="1"/>
    <col min="6659" max="6912" width="9" style="363"/>
    <col min="6913" max="6913" width="55.125" style="363" customWidth="1"/>
    <col min="6914" max="6914" width="32.375" style="363" customWidth="1"/>
    <col min="6915" max="7168" width="9" style="363"/>
    <col min="7169" max="7169" width="55.125" style="363" customWidth="1"/>
    <col min="7170" max="7170" width="32.375" style="363" customWidth="1"/>
    <col min="7171" max="7424" width="9" style="363"/>
    <col min="7425" max="7425" width="55.125" style="363" customWidth="1"/>
    <col min="7426" max="7426" width="32.375" style="363" customWidth="1"/>
    <col min="7427" max="7680" width="9" style="363"/>
    <col min="7681" max="7681" width="55.125" style="363" customWidth="1"/>
    <col min="7682" max="7682" width="32.375" style="363" customWidth="1"/>
    <col min="7683" max="7936" width="9" style="363"/>
    <col min="7937" max="7937" width="55.125" style="363" customWidth="1"/>
    <col min="7938" max="7938" width="32.375" style="363" customWidth="1"/>
    <col min="7939" max="8192" width="9" style="363"/>
    <col min="8193" max="8193" width="55.125" style="363" customWidth="1"/>
    <col min="8194" max="8194" width="32.375" style="363" customWidth="1"/>
    <col min="8195" max="8448" width="9" style="363"/>
    <col min="8449" max="8449" width="55.125" style="363" customWidth="1"/>
    <col min="8450" max="8450" width="32.375" style="363" customWidth="1"/>
    <col min="8451" max="8704" width="9" style="363"/>
    <col min="8705" max="8705" width="55.125" style="363" customWidth="1"/>
    <col min="8706" max="8706" width="32.375" style="363" customWidth="1"/>
    <col min="8707" max="8960" width="9" style="363"/>
    <col min="8961" max="8961" width="55.125" style="363" customWidth="1"/>
    <col min="8962" max="8962" width="32.375" style="363" customWidth="1"/>
    <col min="8963" max="9216" width="9" style="363"/>
    <col min="9217" max="9217" width="55.125" style="363" customWidth="1"/>
    <col min="9218" max="9218" width="32.375" style="363" customWidth="1"/>
    <col min="9219" max="9472" width="9" style="363"/>
    <col min="9473" max="9473" width="55.125" style="363" customWidth="1"/>
    <col min="9474" max="9474" width="32.375" style="363" customWidth="1"/>
    <col min="9475" max="9728" width="9" style="363"/>
    <col min="9729" max="9729" width="55.125" style="363" customWidth="1"/>
    <col min="9730" max="9730" width="32.375" style="363" customWidth="1"/>
    <col min="9731" max="9984" width="9" style="363"/>
    <col min="9985" max="9985" width="55.125" style="363" customWidth="1"/>
    <col min="9986" max="9986" width="32.375" style="363" customWidth="1"/>
    <col min="9987" max="10240" width="9" style="363"/>
    <col min="10241" max="10241" width="55.125" style="363" customWidth="1"/>
    <col min="10242" max="10242" width="32.375" style="363" customWidth="1"/>
    <col min="10243" max="10496" width="9" style="363"/>
    <col min="10497" max="10497" width="55.125" style="363" customWidth="1"/>
    <col min="10498" max="10498" width="32.375" style="363" customWidth="1"/>
    <col min="10499" max="10752" width="9" style="363"/>
    <col min="10753" max="10753" width="55.125" style="363" customWidth="1"/>
    <col min="10754" max="10754" width="32.375" style="363" customWidth="1"/>
    <col min="10755" max="11008" width="9" style="363"/>
    <col min="11009" max="11009" width="55.125" style="363" customWidth="1"/>
    <col min="11010" max="11010" width="32.375" style="363" customWidth="1"/>
    <col min="11011" max="11264" width="9" style="363"/>
    <col min="11265" max="11265" width="55.125" style="363" customWidth="1"/>
    <col min="11266" max="11266" width="32.375" style="363" customWidth="1"/>
    <col min="11267" max="11520" width="9" style="363"/>
    <col min="11521" max="11521" width="55.125" style="363" customWidth="1"/>
    <col min="11522" max="11522" width="32.375" style="363" customWidth="1"/>
    <col min="11523" max="11776" width="9" style="363"/>
    <col min="11777" max="11777" width="55.125" style="363" customWidth="1"/>
    <col min="11778" max="11778" width="32.375" style="363" customWidth="1"/>
    <col min="11779" max="12032" width="9" style="363"/>
    <col min="12033" max="12033" width="55.125" style="363" customWidth="1"/>
    <col min="12034" max="12034" width="32.375" style="363" customWidth="1"/>
    <col min="12035" max="12288" width="9" style="363"/>
    <col min="12289" max="12289" width="55.125" style="363" customWidth="1"/>
    <col min="12290" max="12290" width="32.375" style="363" customWidth="1"/>
    <col min="12291" max="12544" width="9" style="363"/>
    <col min="12545" max="12545" width="55.125" style="363" customWidth="1"/>
    <col min="12546" max="12546" width="32.375" style="363" customWidth="1"/>
    <col min="12547" max="12800" width="9" style="363"/>
    <col min="12801" max="12801" width="55.125" style="363" customWidth="1"/>
    <col min="12802" max="12802" width="32.375" style="363" customWidth="1"/>
    <col min="12803" max="13056" width="9" style="363"/>
    <col min="13057" max="13057" width="55.125" style="363" customWidth="1"/>
    <col min="13058" max="13058" width="32.375" style="363" customWidth="1"/>
    <col min="13059" max="13312" width="9" style="363"/>
    <col min="13313" max="13313" width="55.125" style="363" customWidth="1"/>
    <col min="13314" max="13314" width="32.375" style="363" customWidth="1"/>
    <col min="13315" max="13568" width="9" style="363"/>
    <col min="13569" max="13569" width="55.125" style="363" customWidth="1"/>
    <col min="13570" max="13570" width="32.375" style="363" customWidth="1"/>
    <col min="13571" max="13824" width="9" style="363"/>
    <col min="13825" max="13825" width="55.125" style="363" customWidth="1"/>
    <col min="13826" max="13826" width="32.375" style="363" customWidth="1"/>
    <col min="13827" max="14080" width="9" style="363"/>
    <col min="14081" max="14081" width="55.125" style="363" customWidth="1"/>
    <col min="14082" max="14082" width="32.375" style="363" customWidth="1"/>
    <col min="14083" max="14336" width="9" style="363"/>
    <col min="14337" max="14337" width="55.125" style="363" customWidth="1"/>
    <col min="14338" max="14338" width="32.375" style="363" customWidth="1"/>
    <col min="14339" max="14592" width="9" style="363"/>
    <col min="14593" max="14593" width="55.125" style="363" customWidth="1"/>
    <col min="14594" max="14594" width="32.375" style="363" customWidth="1"/>
    <col min="14595" max="14848" width="9" style="363"/>
    <col min="14849" max="14849" width="55.125" style="363" customWidth="1"/>
    <col min="14850" max="14850" width="32.375" style="363" customWidth="1"/>
    <col min="14851" max="15104" width="9" style="363"/>
    <col min="15105" max="15105" width="55.125" style="363" customWidth="1"/>
    <col min="15106" max="15106" width="32.375" style="363" customWidth="1"/>
    <col min="15107" max="15360" width="9" style="363"/>
    <col min="15361" max="15361" width="55.125" style="363" customWidth="1"/>
    <col min="15362" max="15362" width="32.375" style="363" customWidth="1"/>
    <col min="15363" max="15616" width="9" style="363"/>
    <col min="15617" max="15617" width="55.125" style="363" customWidth="1"/>
    <col min="15618" max="15618" width="32.375" style="363" customWidth="1"/>
    <col min="15619" max="15872" width="9" style="363"/>
    <col min="15873" max="15873" width="55.125" style="363" customWidth="1"/>
    <col min="15874" max="15874" width="32.375" style="363" customWidth="1"/>
    <col min="15875" max="16128" width="9" style="363"/>
    <col min="16129" max="16129" width="55.125" style="363" customWidth="1"/>
    <col min="16130" max="16130" width="32.375" style="363" customWidth="1"/>
    <col min="16131" max="16384" width="9" style="363"/>
  </cols>
  <sheetData>
    <row r="1" ht="22.5" customHeight="1" spans="1:3">
      <c r="A1" s="324" t="s">
        <v>1455</v>
      </c>
      <c r="B1" s="324"/>
      <c r="C1" s="324"/>
    </row>
    <row r="2" s="360" customFormat="1" ht="15" customHeight="1" spans="1:3">
      <c r="A2" s="316" t="s">
        <v>1456</v>
      </c>
      <c r="B2" s="326"/>
      <c r="C2" s="364" t="s">
        <v>31</v>
      </c>
    </row>
    <row r="3" s="361" customFormat="1" ht="18" customHeight="1" spans="1:3">
      <c r="A3" s="28" t="s">
        <v>1457</v>
      </c>
      <c r="B3" s="28" t="s">
        <v>1458</v>
      </c>
      <c r="C3" s="28" t="s">
        <v>1459</v>
      </c>
    </row>
    <row r="4" s="360" customFormat="1" ht="18" customHeight="1" spans="1:3">
      <c r="A4" s="29" t="s">
        <v>1299</v>
      </c>
      <c r="B4" s="30">
        <v>39700</v>
      </c>
      <c r="C4" s="365">
        <v>39700</v>
      </c>
    </row>
    <row r="5" s="360" customFormat="1" ht="18" customHeight="1" spans="1:3">
      <c r="A5" s="29"/>
      <c r="B5" s="30"/>
      <c r="C5" s="365"/>
    </row>
    <row r="6" s="360" customFormat="1" ht="18" customHeight="1" spans="1:3">
      <c r="A6" s="29"/>
      <c r="B6" s="30"/>
      <c r="C6" s="365"/>
    </row>
    <row r="7" s="360" customFormat="1" ht="18" customHeight="1" spans="1:3">
      <c r="A7" s="29"/>
      <c r="B7" s="30"/>
      <c r="C7" s="365"/>
    </row>
    <row r="8" s="360" customFormat="1" ht="18" customHeight="1" spans="1:3">
      <c r="A8" s="29"/>
      <c r="B8" s="30"/>
      <c r="C8" s="365"/>
    </row>
    <row r="9" s="360" customFormat="1" ht="18" customHeight="1" spans="1:3">
      <c r="A9" s="29"/>
      <c r="B9" s="30"/>
      <c r="C9" s="365"/>
    </row>
    <row r="10" s="360" customFormat="1" ht="18" customHeight="1" spans="1:3">
      <c r="A10" s="29"/>
      <c r="B10" s="30"/>
      <c r="C10" s="365"/>
    </row>
    <row r="11" s="360" customFormat="1" ht="18" customHeight="1" spans="1:3">
      <c r="A11" s="29"/>
      <c r="B11" s="30"/>
      <c r="C11" s="365"/>
    </row>
    <row r="12" s="360" customFormat="1" ht="18" customHeight="1" spans="1:3">
      <c r="A12" s="29"/>
      <c r="B12" s="30"/>
      <c r="C12" s="365"/>
    </row>
    <row r="13" s="360" customFormat="1" ht="18" customHeight="1" spans="1:3">
      <c r="A13" s="29"/>
      <c r="B13" s="30"/>
      <c r="C13" s="365"/>
    </row>
    <row r="14" s="360" customFormat="1" ht="18" customHeight="1" spans="1:3">
      <c r="A14" s="29"/>
      <c r="B14" s="30"/>
      <c r="C14" s="365"/>
    </row>
    <row r="15" s="360" customFormat="1" ht="18" customHeight="1" spans="1:3">
      <c r="A15" s="29"/>
      <c r="B15" s="30"/>
      <c r="C15" s="365"/>
    </row>
    <row r="16" s="360" customFormat="1" ht="18" customHeight="1" spans="1:3">
      <c r="A16" s="29"/>
      <c r="B16" s="30"/>
      <c r="C16" s="365"/>
    </row>
    <row r="17" s="360" customFormat="1" ht="18" customHeight="1" spans="1:3">
      <c r="A17" s="29"/>
      <c r="B17" s="30"/>
      <c r="C17" s="365"/>
    </row>
    <row r="18" s="360" customFormat="1" ht="18" customHeight="1" spans="1:3">
      <c r="A18" s="29"/>
      <c r="B18" s="30"/>
      <c r="C18" s="365"/>
    </row>
    <row r="19" s="360" customFormat="1" ht="18" customHeight="1" spans="1:3">
      <c r="A19" s="29"/>
      <c r="B19" s="30"/>
      <c r="C19" s="365"/>
    </row>
    <row r="20" s="360" customFormat="1" ht="18" customHeight="1" spans="1:3">
      <c r="A20" s="29"/>
      <c r="B20" s="30"/>
      <c r="C20" s="365"/>
    </row>
    <row r="21" s="360" customFormat="1" ht="18" customHeight="1" spans="1:3">
      <c r="A21" s="29"/>
      <c r="B21" s="30"/>
      <c r="C21" s="365"/>
    </row>
    <row r="22" s="360" customFormat="1" ht="18" customHeight="1" spans="1:3">
      <c r="A22" s="29"/>
      <c r="B22" s="30"/>
      <c r="C22" s="365"/>
    </row>
    <row r="23" s="360" customFormat="1" ht="18" customHeight="1" spans="1:3">
      <c r="A23" s="29"/>
      <c r="B23" s="30"/>
      <c r="C23" s="365"/>
    </row>
    <row r="24" s="360" customFormat="1" ht="18" customHeight="1" spans="1:3">
      <c r="A24" s="29"/>
      <c r="B24" s="30"/>
      <c r="C24" s="365"/>
    </row>
    <row r="25" s="360" customFormat="1" ht="18" customHeight="1" spans="1:3">
      <c r="A25" s="29"/>
      <c r="B25" s="30"/>
      <c r="C25" s="365"/>
    </row>
    <row r="26" s="360" customFormat="1" ht="18" customHeight="1" spans="1:3">
      <c r="A26" s="29"/>
      <c r="B26" s="30"/>
      <c r="C26" s="365"/>
    </row>
    <row r="27" s="360" customFormat="1" ht="18" customHeight="1" spans="1:3">
      <c r="A27" s="29"/>
      <c r="B27" s="30"/>
      <c r="C27" s="365"/>
    </row>
    <row r="28" s="360" customFormat="1" ht="18" customHeight="1" spans="1:3">
      <c r="A28" s="29"/>
      <c r="B28" s="30"/>
      <c r="C28" s="365"/>
    </row>
    <row r="29" s="360" customFormat="1" ht="18" customHeight="1" spans="1:3">
      <c r="A29" s="29"/>
      <c r="B29" s="30"/>
      <c r="C29" s="365"/>
    </row>
    <row r="30" s="360" customFormat="1" ht="18" customHeight="1" spans="1:3">
      <c r="A30" s="31"/>
      <c r="B30" s="32"/>
      <c r="C30" s="365"/>
    </row>
  </sheetData>
  <mergeCells count="1">
    <mergeCell ref="A1:C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94"/>
  <sheetViews>
    <sheetView showGridLines="0"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5.75"/>
  <cols>
    <col min="1" max="1" width="36.5" style="325" customWidth="1"/>
    <col min="2" max="3" width="17.875" style="325" customWidth="1"/>
    <col min="4" max="4" width="13.25" style="325" customWidth="1"/>
    <col min="5" max="6" width="10.5" style="325" customWidth="1"/>
    <col min="7" max="16384" width="9" style="325"/>
  </cols>
  <sheetData>
    <row r="1" s="355" customFormat="1" ht="18" customHeight="1" spans="1:4">
      <c r="A1" s="324" t="s">
        <v>1460</v>
      </c>
      <c r="B1" s="324"/>
      <c r="C1" s="324"/>
      <c r="D1" s="324"/>
    </row>
    <row r="2" s="307" customFormat="1" ht="18" customHeight="1" spans="1:5">
      <c r="A2" s="357" t="s">
        <v>1461</v>
      </c>
      <c r="D2" s="326" t="s">
        <v>31</v>
      </c>
      <c r="E2" s="358"/>
    </row>
    <row r="3" s="356" customFormat="1" ht="24" customHeight="1" spans="1:6">
      <c r="A3" s="28" t="s">
        <v>1301</v>
      </c>
      <c r="B3" s="7" t="s">
        <v>33</v>
      </c>
      <c r="C3" s="7" t="s">
        <v>34</v>
      </c>
      <c r="D3" s="8" t="s">
        <v>35</v>
      </c>
      <c r="E3" s="359"/>
      <c r="F3" s="359"/>
    </row>
    <row r="4" s="307" customFormat="1" ht="18" customHeight="1" spans="1:4">
      <c r="A4" s="341" t="s">
        <v>1462</v>
      </c>
      <c r="B4" s="301"/>
      <c r="C4" s="301"/>
      <c r="D4" s="329"/>
    </row>
    <row r="5" s="307" customFormat="1" ht="18" customHeight="1" spans="1:4">
      <c r="A5" s="341" t="s">
        <v>1463</v>
      </c>
      <c r="B5" s="301"/>
      <c r="C5" s="301"/>
      <c r="D5" s="329"/>
    </row>
    <row r="6" s="307" customFormat="1" ht="18" customHeight="1" spans="1:6">
      <c r="A6" s="341" t="s">
        <v>1464</v>
      </c>
      <c r="B6" s="301"/>
      <c r="C6" s="301"/>
      <c r="D6" s="329"/>
      <c r="E6" s="331"/>
      <c r="F6" s="331"/>
    </row>
    <row r="7" s="307" customFormat="1" ht="18" customHeight="1" spans="1:6">
      <c r="A7" s="341" t="s">
        <v>1465</v>
      </c>
      <c r="B7" s="301"/>
      <c r="C7" s="301"/>
      <c r="D7" s="329"/>
      <c r="E7" s="331"/>
      <c r="F7" s="331"/>
    </row>
    <row r="8" s="307" customFormat="1" ht="18" customHeight="1" spans="1:6">
      <c r="A8" s="341" t="s">
        <v>1466</v>
      </c>
      <c r="B8" s="301"/>
      <c r="C8" s="301"/>
      <c r="D8" s="329"/>
      <c r="E8" s="331"/>
      <c r="F8" s="331"/>
    </row>
    <row r="9" s="307" customFormat="1" ht="18" customHeight="1" spans="1:4">
      <c r="A9" s="341" t="s">
        <v>1467</v>
      </c>
      <c r="B9" s="301"/>
      <c r="C9" s="301"/>
      <c r="D9" s="329"/>
    </row>
    <row r="10" s="307" customFormat="1" ht="18" customHeight="1" spans="1:4">
      <c r="A10" s="341" t="s">
        <v>1468</v>
      </c>
      <c r="B10" s="301">
        <v>260</v>
      </c>
      <c r="C10" s="301">
        <v>714</v>
      </c>
      <c r="D10" s="329">
        <f>C10/B10</f>
        <v>2.74615384615385</v>
      </c>
    </row>
    <row r="11" s="307" customFormat="1" ht="18" customHeight="1" spans="1:4">
      <c r="A11" s="341" t="s">
        <v>1469</v>
      </c>
      <c r="B11" s="301">
        <v>40</v>
      </c>
      <c r="C11" s="301">
        <v>123</v>
      </c>
      <c r="D11" s="329">
        <f>C11/B11</f>
        <v>3.075</v>
      </c>
    </row>
    <row r="12" s="307" customFormat="1" ht="18" customHeight="1" spans="1:4">
      <c r="A12" s="341" t="s">
        <v>1470</v>
      </c>
      <c r="B12" s="301">
        <v>13600</v>
      </c>
      <c r="C12" s="301">
        <v>8812</v>
      </c>
      <c r="D12" s="329">
        <f>C12/B12</f>
        <v>0.647941176470588</v>
      </c>
    </row>
    <row r="13" s="307" customFormat="1" ht="18" customHeight="1" spans="1:4">
      <c r="A13" s="341" t="s">
        <v>1471</v>
      </c>
      <c r="B13" s="301">
        <v>13600</v>
      </c>
      <c r="C13" s="301">
        <v>10631</v>
      </c>
      <c r="D13" s="329">
        <f>C13/B13</f>
        <v>0.781691176470588</v>
      </c>
    </row>
    <row r="14" s="307" customFormat="1" ht="18" customHeight="1" spans="1:6">
      <c r="A14" s="341" t="s">
        <v>1472</v>
      </c>
      <c r="B14" s="301"/>
      <c r="C14" s="301">
        <v>9</v>
      </c>
      <c r="D14" s="329"/>
      <c r="E14" s="331"/>
      <c r="F14" s="331"/>
    </row>
    <row r="15" s="307" customFormat="1" ht="18" customHeight="1" spans="1:6">
      <c r="A15" s="341" t="s">
        <v>1473</v>
      </c>
      <c r="B15" s="301"/>
      <c r="C15" s="301"/>
      <c r="D15" s="329"/>
      <c r="E15" s="331"/>
      <c r="F15" s="331"/>
    </row>
    <row r="16" s="307" customFormat="1" ht="18" customHeight="1" spans="1:4">
      <c r="A16" s="341" t="s">
        <v>1474</v>
      </c>
      <c r="B16" s="301"/>
      <c r="C16" s="301">
        <v>-1828</v>
      </c>
      <c r="D16" s="329"/>
    </row>
    <row r="17" s="307" customFormat="1" ht="18" customHeight="1" spans="1:6">
      <c r="A17" s="341" t="s">
        <v>1475</v>
      </c>
      <c r="B17" s="301"/>
      <c r="C17" s="301"/>
      <c r="D17" s="329"/>
      <c r="E17" s="331"/>
      <c r="F17" s="331"/>
    </row>
    <row r="18" s="307" customFormat="1" ht="18" customHeight="1" spans="1:6">
      <c r="A18" s="341" t="s">
        <v>1476</v>
      </c>
      <c r="B18" s="301"/>
      <c r="C18" s="301"/>
      <c r="D18" s="329"/>
      <c r="E18" s="331"/>
      <c r="F18" s="331"/>
    </row>
    <row r="19" s="307" customFormat="1" ht="18" customHeight="1" spans="1:6">
      <c r="A19" s="341" t="s">
        <v>1477</v>
      </c>
      <c r="B19" s="301"/>
      <c r="C19" s="301"/>
      <c r="D19" s="329"/>
      <c r="E19" s="331"/>
      <c r="F19" s="331"/>
    </row>
    <row r="20" s="307" customFormat="1" ht="18" customHeight="1" spans="1:6">
      <c r="A20" s="341" t="s">
        <v>1478</v>
      </c>
      <c r="B20" s="301"/>
      <c r="C20" s="301"/>
      <c r="D20" s="329"/>
      <c r="E20" s="331"/>
      <c r="F20" s="331"/>
    </row>
    <row r="21" s="307" customFormat="1" ht="18" customHeight="1" spans="1:6">
      <c r="A21" s="341" t="s">
        <v>1479</v>
      </c>
      <c r="B21" s="301"/>
      <c r="C21" s="301"/>
      <c r="D21" s="329"/>
      <c r="E21" s="331"/>
      <c r="F21" s="331"/>
    </row>
    <row r="22" s="307" customFormat="1" ht="18" customHeight="1" spans="1:6">
      <c r="A22" s="341" t="s">
        <v>1480</v>
      </c>
      <c r="B22" s="301">
        <v>1100</v>
      </c>
      <c r="C22" s="301">
        <v>1383</v>
      </c>
      <c r="D22" s="329">
        <f>C22/B22</f>
        <v>1.25727272727273</v>
      </c>
      <c r="E22" s="331"/>
      <c r="F22" s="331"/>
    </row>
    <row r="23" s="307" customFormat="1" ht="18" customHeight="1" spans="1:6">
      <c r="A23" s="341" t="s">
        <v>1481</v>
      </c>
      <c r="B23" s="301"/>
      <c r="C23" s="301"/>
      <c r="D23" s="329"/>
      <c r="E23" s="331"/>
      <c r="F23" s="331"/>
    </row>
    <row r="24" s="307" customFormat="1" ht="18" customHeight="1" spans="1:6">
      <c r="A24" s="341" t="s">
        <v>1482</v>
      </c>
      <c r="B24" s="301"/>
      <c r="C24" s="301"/>
      <c r="D24" s="329"/>
      <c r="E24" s="331"/>
      <c r="F24" s="331"/>
    </row>
    <row r="25" s="307" customFormat="1" ht="18" customHeight="1" spans="1:6">
      <c r="A25" s="341" t="s">
        <v>1483</v>
      </c>
      <c r="B25" s="301"/>
      <c r="C25" s="301"/>
      <c r="D25" s="329"/>
      <c r="E25" s="331"/>
      <c r="F25" s="331"/>
    </row>
    <row r="26" s="307" customFormat="1" ht="18" customHeight="1" spans="1:9">
      <c r="A26" s="341" t="s">
        <v>1484</v>
      </c>
      <c r="B26" s="301"/>
      <c r="C26" s="301"/>
      <c r="D26" s="329"/>
      <c r="E26" s="331"/>
      <c r="F26" s="331"/>
      <c r="I26" s="331"/>
    </row>
    <row r="27" s="307" customFormat="1" ht="18" customHeight="1" spans="1:7">
      <c r="A27" s="341" t="s">
        <v>1485</v>
      </c>
      <c r="B27" s="301"/>
      <c r="C27" s="301"/>
      <c r="D27" s="329"/>
      <c r="E27" s="331"/>
      <c r="F27" s="331"/>
      <c r="G27" s="331"/>
    </row>
    <row r="28" s="307" customFormat="1" ht="18" customHeight="1" spans="1:6">
      <c r="A28" s="341" t="s">
        <v>1486</v>
      </c>
      <c r="B28" s="301"/>
      <c r="C28" s="301"/>
      <c r="D28" s="329"/>
      <c r="E28" s="331"/>
      <c r="F28" s="331"/>
    </row>
    <row r="29" s="307" customFormat="1" ht="18" customHeight="1" spans="1:6">
      <c r="A29" s="341" t="s">
        <v>1487</v>
      </c>
      <c r="B29" s="301"/>
      <c r="C29" s="301"/>
      <c r="D29" s="329"/>
      <c r="F29" s="331"/>
    </row>
    <row r="30" s="307" customFormat="1" ht="18" customHeight="1" spans="1:6">
      <c r="A30" s="341" t="s">
        <v>1488</v>
      </c>
      <c r="B30" s="301"/>
      <c r="C30" s="301"/>
      <c r="D30" s="329"/>
      <c r="F30" s="331"/>
    </row>
    <row r="31" s="307" customFormat="1" ht="18" customHeight="1" spans="1:4">
      <c r="A31" s="341" t="s">
        <v>1489</v>
      </c>
      <c r="B31" s="301"/>
      <c r="C31" s="301"/>
      <c r="D31" s="329"/>
    </row>
    <row r="32" s="307" customFormat="1" ht="18" customHeight="1" spans="1:6">
      <c r="A32" s="341" t="s">
        <v>1490</v>
      </c>
      <c r="B32" s="301"/>
      <c r="C32" s="301"/>
      <c r="D32" s="329"/>
      <c r="E32" s="331"/>
      <c r="F32" s="331"/>
    </row>
    <row r="33" s="307" customFormat="1" ht="30" customHeight="1" spans="1:6">
      <c r="A33" s="341" t="s">
        <v>1491</v>
      </c>
      <c r="B33" s="301"/>
      <c r="C33" s="301"/>
      <c r="D33" s="329"/>
      <c r="E33" s="331"/>
      <c r="F33" s="331"/>
    </row>
    <row r="34" s="307" customFormat="1" ht="18" customHeight="1" spans="1:7">
      <c r="A34" s="328" t="s">
        <v>1492</v>
      </c>
      <c r="B34" s="301"/>
      <c r="C34" s="301"/>
      <c r="D34" s="329"/>
      <c r="E34" s="331"/>
      <c r="F34" s="331"/>
      <c r="G34" s="331"/>
    </row>
    <row r="35" s="307" customFormat="1" ht="18" customHeight="1" spans="1:4">
      <c r="A35" s="328" t="s">
        <v>1493</v>
      </c>
      <c r="B35" s="301"/>
      <c r="C35" s="301"/>
      <c r="D35" s="329"/>
    </row>
    <row r="36" s="307" customFormat="1" ht="18" customHeight="1" spans="1:4">
      <c r="A36" s="335" t="s">
        <v>1494</v>
      </c>
      <c r="B36" s="301">
        <v>24300</v>
      </c>
      <c r="C36" s="301">
        <f>C10+C11+C12+C22</f>
        <v>11032</v>
      </c>
      <c r="D36" s="329"/>
    </row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02"/>
  <sheetViews>
    <sheetView showGridLines="0"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A14" sqref="A14"/>
    </sheetView>
  </sheetViews>
  <sheetFormatPr defaultColWidth="9" defaultRowHeight="15.75"/>
  <cols>
    <col min="1" max="1" width="35" style="312" customWidth="1"/>
    <col min="2" max="2" width="10.5" style="312" customWidth="1"/>
    <col min="3" max="3" width="10.5" style="312" hidden="1" customWidth="1"/>
    <col min="4" max="5" width="10.5" style="312" customWidth="1"/>
    <col min="6" max="6" width="13.5" style="312" hidden="1" customWidth="1"/>
    <col min="7" max="7" width="15" style="312" customWidth="1"/>
    <col min="8" max="8" width="26" style="312" customWidth="1"/>
    <col min="9" max="16384" width="9" style="312"/>
  </cols>
  <sheetData>
    <row r="1" s="304" customFormat="1" ht="18" customHeight="1" spans="1:7">
      <c r="A1" s="309" t="s">
        <v>1495</v>
      </c>
      <c r="B1" s="309"/>
      <c r="C1" s="309"/>
      <c r="D1" s="309"/>
      <c r="E1" s="309"/>
      <c r="F1" s="309"/>
      <c r="G1" s="309"/>
    </row>
    <row r="2" s="306" customFormat="1" ht="14.25" customHeight="1" spans="1:8">
      <c r="A2" s="336" t="s">
        <v>1496</v>
      </c>
      <c r="B2" s="336"/>
      <c r="C2" s="337"/>
      <c r="D2" s="337"/>
      <c r="E2" s="337"/>
      <c r="F2" s="337"/>
      <c r="G2" s="337" t="s">
        <v>31</v>
      </c>
      <c r="H2" s="338"/>
    </row>
    <row r="3" s="305" customFormat="1" ht="17.25" customHeight="1" spans="1:9">
      <c r="A3" s="313" t="s">
        <v>1497</v>
      </c>
      <c r="B3" s="314" t="s">
        <v>33</v>
      </c>
      <c r="C3" s="314" t="s">
        <v>65</v>
      </c>
      <c r="D3" s="314" t="s">
        <v>64</v>
      </c>
      <c r="E3" s="314" t="s">
        <v>34</v>
      </c>
      <c r="F3" s="314" t="s">
        <v>66</v>
      </c>
      <c r="G3" s="339" t="s">
        <v>35</v>
      </c>
      <c r="H3" s="340"/>
      <c r="I3" s="351"/>
    </row>
    <row r="4" s="306" customFormat="1" ht="17.25" customHeight="1" spans="1:7">
      <c r="A4" s="341" t="s">
        <v>1462</v>
      </c>
      <c r="B4" s="342"/>
      <c r="C4" s="342"/>
      <c r="D4" s="342"/>
      <c r="E4" s="301"/>
      <c r="F4" s="343"/>
      <c r="G4" s="344"/>
    </row>
    <row r="5" s="306" customFormat="1" ht="17.25" customHeight="1" spans="1:7">
      <c r="A5" s="341" t="s">
        <v>1463</v>
      </c>
      <c r="B5" s="342"/>
      <c r="C5" s="342"/>
      <c r="D5" s="342"/>
      <c r="E5" s="301"/>
      <c r="F5" s="343"/>
      <c r="G5" s="344"/>
    </row>
    <row r="6" s="306" customFormat="1" ht="17.25" customHeight="1" spans="1:7">
      <c r="A6" s="341" t="s">
        <v>1464</v>
      </c>
      <c r="B6" s="342"/>
      <c r="C6" s="342"/>
      <c r="D6" s="342"/>
      <c r="E6" s="301"/>
      <c r="F6" s="343"/>
      <c r="G6" s="344"/>
    </row>
    <row r="7" s="306" customFormat="1" ht="17.25" customHeight="1" spans="1:8">
      <c r="A7" s="341" t="s">
        <v>1465</v>
      </c>
      <c r="B7" s="342"/>
      <c r="C7" s="342"/>
      <c r="D7" s="342"/>
      <c r="E7" s="301"/>
      <c r="F7" s="343"/>
      <c r="G7" s="344"/>
      <c r="H7" s="345"/>
    </row>
    <row r="8" s="306" customFormat="1" ht="17.25" customHeight="1" spans="1:9">
      <c r="A8" s="341" t="s">
        <v>1466</v>
      </c>
      <c r="B8" s="342"/>
      <c r="C8" s="342"/>
      <c r="D8" s="342"/>
      <c r="E8" s="301"/>
      <c r="F8" s="343"/>
      <c r="G8" s="344"/>
      <c r="H8" s="345"/>
      <c r="I8" s="345"/>
    </row>
    <row r="9" s="306" customFormat="1" ht="17.25" customHeight="1" spans="1:7">
      <c r="A9" s="341" t="s">
        <v>1467</v>
      </c>
      <c r="B9" s="342"/>
      <c r="C9" s="342"/>
      <c r="D9" s="342"/>
      <c r="E9" s="301"/>
      <c r="F9" s="343"/>
      <c r="G9" s="344"/>
    </row>
    <row r="10" s="306" customFormat="1" ht="17.25" customHeight="1" spans="1:7">
      <c r="A10" s="341" t="s">
        <v>1468</v>
      </c>
      <c r="B10" s="342">
        <v>260</v>
      </c>
      <c r="C10" s="342"/>
      <c r="D10" s="342"/>
      <c r="E10" s="301">
        <v>714</v>
      </c>
      <c r="F10" s="343"/>
      <c r="G10" s="344">
        <f>E10/B10</f>
        <v>2.74615384615385</v>
      </c>
    </row>
    <row r="11" s="306" customFormat="1" ht="17.25" customHeight="1" spans="1:9">
      <c r="A11" s="341" t="s">
        <v>1469</v>
      </c>
      <c r="B11" s="342">
        <v>40</v>
      </c>
      <c r="C11" s="342"/>
      <c r="D11" s="342"/>
      <c r="E11" s="301">
        <v>123</v>
      </c>
      <c r="F11" s="343"/>
      <c r="G11" s="344">
        <f>E11/B11</f>
        <v>3.075</v>
      </c>
      <c r="H11" s="345"/>
      <c r="I11" s="345"/>
    </row>
    <row r="12" s="306" customFormat="1" ht="17.25" customHeight="1" spans="1:9">
      <c r="A12" s="341" t="s">
        <v>1470</v>
      </c>
      <c r="B12" s="301">
        <v>13600</v>
      </c>
      <c r="C12" s="301">
        <f>SUM(C13:C17)</f>
        <v>0</v>
      </c>
      <c r="D12" s="301">
        <f>SUM(D13:D17)</f>
        <v>0</v>
      </c>
      <c r="E12" s="301">
        <f>SUM(E13:E17)</f>
        <v>8812</v>
      </c>
      <c r="F12" s="343"/>
      <c r="G12" s="344">
        <f>E12/B12</f>
        <v>0.647941176470588</v>
      </c>
      <c r="H12" s="345"/>
      <c r="I12" s="345"/>
    </row>
    <row r="13" s="306" customFormat="1" ht="17.25" customHeight="1" spans="1:9">
      <c r="A13" s="341" t="s">
        <v>1471</v>
      </c>
      <c r="B13" s="301">
        <v>13600</v>
      </c>
      <c r="C13" s="342"/>
      <c r="D13" s="342"/>
      <c r="E13" s="342">
        <v>10631</v>
      </c>
      <c r="F13" s="343"/>
      <c r="G13" s="344">
        <f>E13/B13</f>
        <v>0.781691176470588</v>
      </c>
      <c r="H13" s="345"/>
      <c r="I13" s="345"/>
    </row>
    <row r="14" s="306" customFormat="1" ht="17.25" customHeight="1" spans="1:9">
      <c r="A14" s="341" t="s">
        <v>1472</v>
      </c>
      <c r="B14" s="342"/>
      <c r="C14" s="342"/>
      <c r="D14" s="342"/>
      <c r="E14" s="301">
        <v>9</v>
      </c>
      <c r="F14" s="343"/>
      <c r="G14" s="344"/>
      <c r="H14" s="345"/>
      <c r="I14" s="345"/>
    </row>
    <row r="15" s="306" customFormat="1" ht="17.25" customHeight="1" spans="1:9">
      <c r="A15" s="341" t="s">
        <v>1473</v>
      </c>
      <c r="B15" s="342"/>
      <c r="C15" s="342"/>
      <c r="D15" s="342"/>
      <c r="E15" s="301"/>
      <c r="F15" s="343"/>
      <c r="G15" s="344"/>
      <c r="H15" s="345"/>
      <c r="I15" s="345"/>
    </row>
    <row r="16" s="306" customFormat="1" ht="17.25" customHeight="1" spans="1:9">
      <c r="A16" s="341" t="s">
        <v>1474</v>
      </c>
      <c r="B16" s="342"/>
      <c r="C16" s="342"/>
      <c r="D16" s="342"/>
      <c r="E16" s="301">
        <v>-1828</v>
      </c>
      <c r="F16" s="343"/>
      <c r="G16" s="344"/>
      <c r="H16" s="345"/>
      <c r="I16" s="345"/>
    </row>
    <row r="17" s="306" customFormat="1" ht="17.25" customHeight="1" spans="1:9">
      <c r="A17" s="341" t="s">
        <v>1475</v>
      </c>
      <c r="B17" s="342"/>
      <c r="C17" s="342"/>
      <c r="D17" s="342"/>
      <c r="E17" s="301"/>
      <c r="F17" s="343"/>
      <c r="G17" s="344"/>
      <c r="H17" s="345"/>
      <c r="I17" s="345"/>
    </row>
    <row r="18" s="306" customFormat="1" ht="17.25" customHeight="1" spans="1:9">
      <c r="A18" s="341" t="s">
        <v>1476</v>
      </c>
      <c r="B18" s="342"/>
      <c r="C18" s="342"/>
      <c r="D18" s="342"/>
      <c r="E18" s="301"/>
      <c r="F18" s="343"/>
      <c r="G18" s="344"/>
      <c r="H18" s="345"/>
      <c r="I18" s="345"/>
    </row>
    <row r="19" s="306" customFormat="1" ht="17.25" customHeight="1" spans="1:9">
      <c r="A19" s="341" t="s">
        <v>1477</v>
      </c>
      <c r="B19" s="342"/>
      <c r="C19" s="342"/>
      <c r="D19" s="342"/>
      <c r="E19" s="301"/>
      <c r="F19" s="343"/>
      <c r="G19" s="344"/>
      <c r="H19" s="345"/>
      <c r="I19" s="345"/>
    </row>
    <row r="20" s="306" customFormat="1" ht="17.25" customHeight="1" spans="1:9">
      <c r="A20" s="341" t="s">
        <v>1478</v>
      </c>
      <c r="B20" s="342"/>
      <c r="C20" s="342"/>
      <c r="D20" s="342"/>
      <c r="E20" s="301"/>
      <c r="F20" s="343"/>
      <c r="G20" s="344"/>
      <c r="H20" s="345"/>
      <c r="I20" s="345"/>
    </row>
    <row r="21" s="306" customFormat="1" ht="17.25" customHeight="1" spans="1:9">
      <c r="A21" s="341" t="s">
        <v>1479</v>
      </c>
      <c r="B21" s="342"/>
      <c r="C21" s="342"/>
      <c r="D21" s="342"/>
      <c r="E21" s="301"/>
      <c r="F21" s="343"/>
      <c r="G21" s="344"/>
      <c r="H21" s="345"/>
      <c r="I21" s="345"/>
    </row>
    <row r="22" s="306" customFormat="1" ht="17.25" customHeight="1" spans="1:9">
      <c r="A22" s="341" t="s">
        <v>1480</v>
      </c>
      <c r="B22" s="342">
        <v>1100</v>
      </c>
      <c r="C22" s="342"/>
      <c r="D22" s="342"/>
      <c r="E22" s="301">
        <v>1383</v>
      </c>
      <c r="F22" s="343"/>
      <c r="G22" s="344">
        <f>E22/B22</f>
        <v>1.25727272727273</v>
      </c>
      <c r="H22" s="345"/>
      <c r="I22" s="345"/>
    </row>
    <row r="23" s="306" customFormat="1" ht="17.25" customHeight="1" spans="1:9">
      <c r="A23" s="341" t="s">
        <v>1481</v>
      </c>
      <c r="B23" s="342"/>
      <c r="C23" s="342"/>
      <c r="D23" s="342"/>
      <c r="E23" s="301"/>
      <c r="F23" s="343"/>
      <c r="G23" s="344"/>
      <c r="H23" s="345"/>
      <c r="I23" s="345"/>
    </row>
    <row r="24" s="306" customFormat="1" ht="17.25" customHeight="1" spans="1:9">
      <c r="A24" s="341" t="s">
        <v>1482</v>
      </c>
      <c r="B24" s="342"/>
      <c r="C24" s="342"/>
      <c r="D24" s="342"/>
      <c r="E24" s="301"/>
      <c r="F24" s="343"/>
      <c r="G24" s="344"/>
      <c r="H24" s="345"/>
      <c r="I24" s="345"/>
    </row>
    <row r="25" s="306" customFormat="1" ht="17.25" customHeight="1" spans="1:9">
      <c r="A25" s="341" t="s">
        <v>1483</v>
      </c>
      <c r="B25" s="342"/>
      <c r="C25" s="342"/>
      <c r="D25" s="342"/>
      <c r="E25" s="301"/>
      <c r="F25" s="343"/>
      <c r="G25" s="344"/>
      <c r="H25" s="345"/>
      <c r="I25" s="345"/>
    </row>
    <row r="26" s="306" customFormat="1" ht="17.25" customHeight="1" spans="1:9">
      <c r="A26" s="341" t="s">
        <v>1484</v>
      </c>
      <c r="B26" s="342"/>
      <c r="C26" s="342"/>
      <c r="D26" s="342"/>
      <c r="E26" s="301"/>
      <c r="F26" s="343"/>
      <c r="G26" s="344"/>
      <c r="H26" s="345"/>
      <c r="I26" s="345"/>
    </row>
    <row r="27" s="306" customFormat="1" ht="17.25" customHeight="1" spans="1:9">
      <c r="A27" s="341" t="s">
        <v>1485</v>
      </c>
      <c r="B27" s="342"/>
      <c r="C27" s="342"/>
      <c r="D27" s="342"/>
      <c r="E27" s="301"/>
      <c r="F27" s="343"/>
      <c r="G27" s="344"/>
      <c r="H27" s="345"/>
      <c r="I27" s="345"/>
    </row>
    <row r="28" s="306" customFormat="1" ht="17.25" customHeight="1" spans="1:7">
      <c r="A28" s="341" t="s">
        <v>1486</v>
      </c>
      <c r="B28" s="342"/>
      <c r="C28" s="342"/>
      <c r="D28" s="342"/>
      <c r="E28" s="301"/>
      <c r="F28" s="343"/>
      <c r="G28" s="344"/>
    </row>
    <row r="29" s="306" customFormat="1" ht="17.25" customHeight="1" spans="1:7">
      <c r="A29" s="341" t="s">
        <v>1487</v>
      </c>
      <c r="B29" s="342"/>
      <c r="C29" s="342"/>
      <c r="D29" s="342"/>
      <c r="E29" s="301"/>
      <c r="F29" s="343"/>
      <c r="G29" s="344"/>
    </row>
    <row r="30" s="306" customFormat="1" ht="17.25" customHeight="1" spans="1:7">
      <c r="A30" s="341" t="s">
        <v>1488</v>
      </c>
      <c r="B30" s="342"/>
      <c r="C30" s="342"/>
      <c r="D30" s="342"/>
      <c r="E30" s="301"/>
      <c r="F30" s="343"/>
      <c r="G30" s="344"/>
    </row>
    <row r="31" s="306" customFormat="1" ht="17.25" customHeight="1" spans="1:9">
      <c r="A31" s="341" t="s">
        <v>1489</v>
      </c>
      <c r="B31" s="342"/>
      <c r="C31" s="342"/>
      <c r="D31" s="342"/>
      <c r="E31" s="301"/>
      <c r="F31" s="343"/>
      <c r="G31" s="344"/>
      <c r="H31" s="345"/>
      <c r="I31" s="345"/>
    </row>
    <row r="32" s="306" customFormat="1" ht="17.25" customHeight="1" spans="1:7">
      <c r="A32" s="341" t="s">
        <v>1490</v>
      </c>
      <c r="B32" s="342"/>
      <c r="C32" s="342"/>
      <c r="D32" s="342"/>
      <c r="E32" s="301"/>
      <c r="F32" s="343"/>
      <c r="G32" s="344"/>
    </row>
    <row r="33" s="306" customFormat="1" ht="17.25" customHeight="1" spans="1:7">
      <c r="A33" s="341" t="s">
        <v>1491</v>
      </c>
      <c r="B33" s="342"/>
      <c r="C33" s="342"/>
      <c r="D33" s="342"/>
      <c r="E33" s="301"/>
      <c r="F33" s="343"/>
      <c r="G33" s="344"/>
    </row>
    <row r="34" s="306" customFormat="1" ht="17.25" customHeight="1" spans="1:7">
      <c r="A34" s="328" t="s">
        <v>1492</v>
      </c>
      <c r="B34" s="342"/>
      <c r="C34" s="342"/>
      <c r="D34" s="342"/>
      <c r="E34" s="301"/>
      <c r="F34" s="343"/>
      <c r="G34" s="344"/>
    </row>
    <row r="35" s="306" customFormat="1" ht="17.25" customHeight="1" spans="1:9">
      <c r="A35" s="346" t="s">
        <v>1498</v>
      </c>
      <c r="B35" s="347"/>
      <c r="C35" s="347"/>
      <c r="D35" s="347"/>
      <c r="E35" s="347"/>
      <c r="F35" s="343"/>
      <c r="G35" s="344"/>
      <c r="I35" s="345"/>
    </row>
    <row r="36" s="306" customFormat="1" ht="17.25" customHeight="1" spans="1:9">
      <c r="A36" s="348"/>
      <c r="B36" s="342"/>
      <c r="C36" s="342"/>
      <c r="D36" s="342"/>
      <c r="E36" s="342"/>
      <c r="F36" s="343"/>
      <c r="G36" s="344"/>
      <c r="H36" s="345"/>
      <c r="I36" s="352"/>
    </row>
    <row r="37" s="306" customFormat="1" ht="17.25" customHeight="1" spans="1:7">
      <c r="A37" s="322" t="s">
        <v>1499</v>
      </c>
      <c r="B37" s="342"/>
      <c r="C37" s="342"/>
      <c r="D37" s="342"/>
      <c r="E37" s="342"/>
      <c r="F37" s="343"/>
      <c r="G37" s="344"/>
    </row>
    <row r="38" s="306" customFormat="1" ht="17.25" customHeight="1" spans="1:7">
      <c r="A38" s="322" t="s">
        <v>1500</v>
      </c>
      <c r="B38" s="342"/>
      <c r="C38" s="342"/>
      <c r="D38" s="342"/>
      <c r="E38" s="342"/>
      <c r="F38" s="343"/>
      <c r="G38" s="344"/>
    </row>
    <row r="39" s="306" customFormat="1" ht="17.25" customHeight="1" spans="1:9">
      <c r="A39" s="322" t="s">
        <v>1501</v>
      </c>
      <c r="B39" s="342"/>
      <c r="C39" s="342"/>
      <c r="D39" s="342"/>
      <c r="E39" s="342"/>
      <c r="F39" s="343"/>
      <c r="G39" s="344"/>
      <c r="I39" s="353"/>
    </row>
    <row r="40" s="306" customFormat="1" ht="17.25" customHeight="1" spans="1:7">
      <c r="A40" s="322" t="s">
        <v>1502</v>
      </c>
      <c r="B40" s="342"/>
      <c r="C40" s="342"/>
      <c r="D40" s="342"/>
      <c r="E40" s="342"/>
      <c r="F40" s="343"/>
      <c r="G40" s="344"/>
    </row>
    <row r="41" s="306" customFormat="1" ht="17.25" customHeight="1" spans="1:7">
      <c r="A41" s="322" t="s">
        <v>1503</v>
      </c>
      <c r="B41" s="342"/>
      <c r="C41" s="342"/>
      <c r="D41" s="342"/>
      <c r="E41" s="342"/>
      <c r="F41" s="343"/>
      <c r="G41" s="344"/>
    </row>
    <row r="42" s="306" customFormat="1" ht="17.25" customHeight="1" spans="1:12">
      <c r="A42" s="322" t="s">
        <v>1504</v>
      </c>
      <c r="B42" s="342"/>
      <c r="C42" s="342"/>
      <c r="D42" s="342"/>
      <c r="E42" s="342"/>
      <c r="F42" s="343"/>
      <c r="G42" s="344"/>
      <c r="I42" s="354"/>
      <c r="L42" s="354"/>
    </row>
    <row r="43" s="306" customFormat="1" ht="17.25" customHeight="1" spans="1:7">
      <c r="A43" s="349" t="s">
        <v>1505</v>
      </c>
      <c r="B43" s="347">
        <f>B10+B11+B12+B22</f>
        <v>15000</v>
      </c>
      <c r="C43" s="347">
        <f>C10+C11+C12+C22</f>
        <v>0</v>
      </c>
      <c r="D43" s="347">
        <f>D10+D11+D12+D22</f>
        <v>0</v>
      </c>
      <c r="E43" s="347">
        <f>E10+E11+E12+E22</f>
        <v>11032</v>
      </c>
      <c r="F43" s="343"/>
      <c r="G43" s="344"/>
    </row>
    <row r="44" ht="55.5" customHeight="1" spans="1:7">
      <c r="A44" s="350"/>
      <c r="B44" s="350"/>
      <c r="C44" s="350"/>
      <c r="D44" s="350"/>
      <c r="E44" s="350"/>
      <c r="F44" s="350"/>
      <c r="G44" s="350"/>
    </row>
    <row r="45" ht="37.5" customHeight="1" spans="1:7">
      <c r="A45" s="350"/>
      <c r="B45" s="350"/>
      <c r="C45" s="350"/>
      <c r="D45" s="350"/>
      <c r="E45" s="350"/>
      <c r="F45" s="350"/>
      <c r="G45" s="350"/>
    </row>
    <row r="46" ht="36" customHeight="1" spans="1:7">
      <c r="A46" s="350"/>
      <c r="B46" s="350"/>
      <c r="C46" s="350"/>
      <c r="D46" s="350"/>
      <c r="E46" s="350"/>
      <c r="F46" s="350"/>
      <c r="G46" s="350"/>
    </row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</sheetData>
  <mergeCells count="4">
    <mergeCell ref="A1:G1"/>
    <mergeCell ref="A44:G44"/>
    <mergeCell ref="A45:G45"/>
    <mergeCell ref="A46:G46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73"/>
  <sheetViews>
    <sheetView showGridLines="0"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5.75" outlineLevelCol="7"/>
  <cols>
    <col min="1" max="1" width="43.125" style="323" customWidth="1"/>
    <col min="2" max="2" width="15.625" style="323" customWidth="1"/>
    <col min="3" max="3" width="15.875" style="323" customWidth="1"/>
    <col min="4" max="4" width="13.25" style="323" customWidth="1"/>
    <col min="5" max="5" width="12.5" style="323" hidden="1" customWidth="1"/>
    <col min="6" max="6" width="13.875" style="323" hidden="1" customWidth="1"/>
    <col min="7" max="7" width="13.375" style="323" hidden="1" customWidth="1"/>
    <col min="8" max="8" width="13.25" style="323" hidden="1" customWidth="1"/>
    <col min="9" max="16384" width="9" style="323"/>
  </cols>
  <sheetData>
    <row r="1" ht="21" customHeight="1" spans="1:8">
      <c r="A1" s="324" t="s">
        <v>1506</v>
      </c>
      <c r="B1" s="324"/>
      <c r="C1" s="324"/>
      <c r="D1" s="324"/>
      <c r="E1" s="325"/>
      <c r="F1" s="325"/>
      <c r="G1" s="325"/>
      <c r="H1" s="325"/>
    </row>
    <row r="2" s="307" customFormat="1" ht="18" customHeight="1" spans="1:4">
      <c r="A2" s="316" t="s">
        <v>1507</v>
      </c>
      <c r="B2" s="326"/>
      <c r="C2" s="326"/>
      <c r="D2" s="326" t="s">
        <v>31</v>
      </c>
    </row>
    <row r="3" ht="21" customHeight="1" spans="1:8">
      <c r="A3" s="28" t="s">
        <v>1508</v>
      </c>
      <c r="B3" s="7" t="s">
        <v>33</v>
      </c>
      <c r="C3" s="7" t="s">
        <v>34</v>
      </c>
      <c r="D3" s="8" t="s">
        <v>35</v>
      </c>
      <c r="E3" s="327" t="s">
        <v>1509</v>
      </c>
      <c r="F3" s="325" t="s">
        <v>1510</v>
      </c>
      <c r="G3" s="325"/>
      <c r="H3" s="325"/>
    </row>
    <row r="4" s="307" customFormat="1" ht="18" customHeight="1" spans="1:8">
      <c r="A4" s="328" t="s">
        <v>1511</v>
      </c>
      <c r="B4" s="301"/>
      <c r="C4" s="301"/>
      <c r="D4" s="329"/>
      <c r="E4" s="330">
        <v>9240</v>
      </c>
      <c r="F4" s="331">
        <v>17653</v>
      </c>
      <c r="G4" s="332" t="s">
        <v>142</v>
      </c>
      <c r="H4" s="333">
        <v>0</v>
      </c>
    </row>
    <row r="5" s="307" customFormat="1" ht="18" customHeight="1" spans="1:8">
      <c r="A5" s="328" t="s">
        <v>1512</v>
      </c>
      <c r="B5" s="301"/>
      <c r="C5" s="301">
        <v>72</v>
      </c>
      <c r="D5" s="329"/>
      <c r="E5" s="330">
        <v>138364</v>
      </c>
      <c r="F5" s="331">
        <v>185012</v>
      </c>
      <c r="G5" s="332" t="s">
        <v>144</v>
      </c>
      <c r="H5" s="333">
        <v>9240</v>
      </c>
    </row>
    <row r="6" s="307" customFormat="1" ht="18" customHeight="1" spans="1:8">
      <c r="A6" s="328" t="s">
        <v>1513</v>
      </c>
      <c r="B6" s="301"/>
      <c r="C6" s="301"/>
      <c r="D6" s="329"/>
      <c r="F6" s="331">
        <v>150</v>
      </c>
      <c r="G6" s="332" t="s">
        <v>146</v>
      </c>
      <c r="H6" s="333">
        <v>138364</v>
      </c>
    </row>
    <row r="7" s="307" customFormat="1" ht="18" customHeight="1" spans="1:8">
      <c r="A7" s="328" t="s">
        <v>1514</v>
      </c>
      <c r="B7" s="301">
        <v>15000</v>
      </c>
      <c r="C7" s="301">
        <v>25301</v>
      </c>
      <c r="D7" s="329">
        <f>C7/B7</f>
        <v>1.68673333333333</v>
      </c>
      <c r="E7" s="330">
        <v>18609575</v>
      </c>
      <c r="F7" s="331">
        <v>17757749</v>
      </c>
      <c r="G7" s="332" t="s">
        <v>150</v>
      </c>
      <c r="H7" s="333">
        <v>0</v>
      </c>
    </row>
    <row r="8" s="307" customFormat="1" ht="18" customHeight="1" spans="1:8">
      <c r="A8" s="328" t="s">
        <v>1515</v>
      </c>
      <c r="B8" s="301"/>
      <c r="C8" s="301">
        <v>200</v>
      </c>
      <c r="D8" s="329"/>
      <c r="E8" s="330">
        <v>88946</v>
      </c>
      <c r="F8" s="334">
        <v>228975</v>
      </c>
      <c r="G8" s="332" t="s">
        <v>152</v>
      </c>
      <c r="H8" s="333">
        <v>18609575</v>
      </c>
    </row>
    <row r="9" s="307" customFormat="1" ht="18" customHeight="1" spans="1:8">
      <c r="A9" s="328" t="s">
        <v>1516</v>
      </c>
      <c r="B9" s="301"/>
      <c r="C9" s="301"/>
      <c r="D9" s="329"/>
      <c r="E9" s="330">
        <v>1223648</v>
      </c>
      <c r="F9" s="331">
        <v>1226115</v>
      </c>
      <c r="G9" s="332" t="s">
        <v>154</v>
      </c>
      <c r="H9" s="333">
        <v>88946</v>
      </c>
    </row>
    <row r="10" s="307" customFormat="1" ht="18" customHeight="1" spans="1:8">
      <c r="A10" s="315" t="s">
        <v>1517</v>
      </c>
      <c r="B10" s="301"/>
      <c r="C10" s="301"/>
      <c r="D10" s="329"/>
      <c r="E10" s="330">
        <v>17664</v>
      </c>
      <c r="F10" s="331">
        <v>30216</v>
      </c>
      <c r="G10" s="332" t="s">
        <v>156</v>
      </c>
      <c r="H10" s="333">
        <v>1223648</v>
      </c>
    </row>
    <row r="11" s="307" customFormat="1" ht="18" customHeight="1" spans="1:8">
      <c r="A11" s="315" t="s">
        <v>1518</v>
      </c>
      <c r="B11" s="301"/>
      <c r="C11" s="301"/>
      <c r="D11" s="329"/>
      <c r="E11" s="330">
        <v>4317</v>
      </c>
      <c r="F11" s="331">
        <v>1857</v>
      </c>
      <c r="G11" s="332" t="s">
        <v>158</v>
      </c>
      <c r="H11" s="333">
        <v>17664</v>
      </c>
    </row>
    <row r="12" s="307" customFormat="1" ht="18" customHeight="1" spans="1:8">
      <c r="A12" s="315" t="s">
        <v>1519</v>
      </c>
      <c r="B12" s="301"/>
      <c r="C12" s="301">
        <v>5321</v>
      </c>
      <c r="D12" s="329"/>
      <c r="E12" s="330">
        <v>213085</v>
      </c>
      <c r="F12" s="331">
        <v>594707</v>
      </c>
      <c r="G12" s="332" t="s">
        <v>160</v>
      </c>
      <c r="H12" s="333">
        <v>4317</v>
      </c>
    </row>
    <row r="13" s="307" customFormat="1" ht="18" customHeight="1" spans="1:8">
      <c r="A13" s="315" t="s">
        <v>1520</v>
      </c>
      <c r="B13" s="301"/>
      <c r="C13" s="301">
        <v>1143</v>
      </c>
      <c r="D13" s="329"/>
      <c r="E13" s="330">
        <v>315842</v>
      </c>
      <c r="F13" s="331"/>
      <c r="G13" s="332" t="s">
        <v>162</v>
      </c>
      <c r="H13" s="333">
        <v>0</v>
      </c>
    </row>
    <row r="14" s="307" customFormat="1" ht="18" customHeight="1" spans="1:8">
      <c r="A14" s="315" t="s">
        <v>1521</v>
      </c>
      <c r="B14" s="301"/>
      <c r="C14" s="301">
        <v>5</v>
      </c>
      <c r="D14" s="329"/>
      <c r="E14" s="330">
        <v>189</v>
      </c>
      <c r="F14" s="331"/>
      <c r="G14" s="332" t="s">
        <v>1180</v>
      </c>
      <c r="H14" s="333">
        <v>213085</v>
      </c>
    </row>
    <row r="15" s="307" customFormat="1" ht="18" customHeight="1" spans="1:8">
      <c r="A15" s="29" t="s">
        <v>1522</v>
      </c>
      <c r="B15" s="301"/>
      <c r="C15" s="301"/>
      <c r="D15" s="329"/>
      <c r="G15" s="332" t="s">
        <v>174</v>
      </c>
      <c r="H15" s="333">
        <v>315842</v>
      </c>
    </row>
    <row r="16" s="307" customFormat="1" ht="18" customHeight="1" spans="1:8">
      <c r="A16" s="335" t="s">
        <v>179</v>
      </c>
      <c r="B16" s="301">
        <f>SUM(B4:B15)</f>
        <v>15000</v>
      </c>
      <c r="C16" s="301">
        <f>SUM(C4:C15)</f>
        <v>32042</v>
      </c>
      <c r="D16" s="329">
        <f>C16/B16</f>
        <v>2.13613333333333</v>
      </c>
      <c r="E16" s="301">
        <f>SUM(E4:E14)</f>
        <v>20620870</v>
      </c>
      <c r="F16" s="301">
        <f>SUM(F4:F12)</f>
        <v>20042434</v>
      </c>
      <c r="G16" s="332" t="s">
        <v>176</v>
      </c>
      <c r="H16" s="333">
        <v>189</v>
      </c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79"/>
  <sheetViews>
    <sheetView showGridLines="0" showZeros="0" view="pageBreakPreview" zoomScaleNormal="100" workbookViewId="0">
      <pane xSplit="2" ySplit="3" topLeftCell="C18" activePane="bottomRight" state="frozen"/>
      <selection/>
      <selection pane="topRight"/>
      <selection pane="bottomLeft"/>
      <selection pane="bottomRight" activeCell="E30" sqref="E30"/>
    </sheetView>
  </sheetViews>
  <sheetFormatPr defaultColWidth="9" defaultRowHeight="15.75" outlineLevelCol="4"/>
  <cols>
    <col min="1" max="1" width="4.375" style="308" customWidth="1"/>
    <col min="2" max="2" width="42.5" style="308" customWidth="1"/>
    <col min="3" max="3" width="11.625" style="308" customWidth="1"/>
    <col min="4" max="4" width="9.625" style="308"/>
    <col min="5" max="16384" width="9" style="308"/>
  </cols>
  <sheetData>
    <row r="1" s="304" customFormat="1" ht="17.25" customHeight="1" spans="2:3">
      <c r="B1" s="309" t="s">
        <v>1523</v>
      </c>
      <c r="C1" s="309"/>
    </row>
    <row r="2" s="305" customFormat="1" ht="18" customHeight="1" spans="2:3">
      <c r="B2" s="310" t="s">
        <v>1524</v>
      </c>
      <c r="C2" s="311" t="s">
        <v>31</v>
      </c>
    </row>
    <row r="3" ht="34.5" customHeight="1" spans="1:4">
      <c r="A3" s="312"/>
      <c r="B3" s="313" t="s">
        <v>182</v>
      </c>
      <c r="C3" s="314" t="s">
        <v>34</v>
      </c>
      <c r="D3" s="312"/>
    </row>
    <row r="4" s="306" customFormat="1" ht="18" customHeight="1" spans="2:3">
      <c r="B4" s="315" t="s">
        <v>1525</v>
      </c>
      <c r="C4" s="301">
        <v>27041.434515</v>
      </c>
    </row>
    <row r="5" s="306" customFormat="1" ht="18" customHeight="1" spans="2:3">
      <c r="B5" s="315" t="s">
        <v>146</v>
      </c>
      <c r="C5" s="301">
        <v>71.64</v>
      </c>
    </row>
    <row r="6" s="307" customFormat="1" ht="18" customHeight="1" spans="1:4">
      <c r="A6" s="316" t="s">
        <v>1526</v>
      </c>
      <c r="B6" s="315" t="s">
        <v>1527</v>
      </c>
      <c r="C6" s="301">
        <v>71.64</v>
      </c>
      <c r="D6" s="306"/>
    </row>
    <row r="7" s="307" customFormat="1" ht="18" customHeight="1" spans="1:4">
      <c r="A7" s="316" t="s">
        <v>1526</v>
      </c>
      <c r="B7" s="315" t="s">
        <v>1528</v>
      </c>
      <c r="C7" s="301">
        <v>71.64</v>
      </c>
      <c r="D7" s="306"/>
    </row>
    <row r="8" s="307" customFormat="1" ht="18" customHeight="1" spans="1:4">
      <c r="A8" s="316" t="s">
        <v>1526</v>
      </c>
      <c r="B8" s="315" t="s">
        <v>152</v>
      </c>
      <c r="C8" s="301">
        <v>25300.722515</v>
      </c>
      <c r="D8" s="306"/>
    </row>
    <row r="9" s="306" customFormat="1" ht="18" customHeight="1" spans="2:3">
      <c r="B9" s="315" t="s">
        <v>1529</v>
      </c>
      <c r="C9" s="301">
        <v>25228.122515</v>
      </c>
    </row>
    <row r="10" s="306" customFormat="1" ht="18" customHeight="1" spans="2:3">
      <c r="B10" s="315" t="s">
        <v>1530</v>
      </c>
      <c r="C10" s="301">
        <v>17783.778</v>
      </c>
    </row>
    <row r="11" s="307" customFormat="1" ht="18" customHeight="1" spans="1:4">
      <c r="A11" s="316" t="s">
        <v>1526</v>
      </c>
      <c r="B11" s="315" t="s">
        <v>1531</v>
      </c>
      <c r="C11" s="301">
        <v>636.346536</v>
      </c>
      <c r="D11" s="306"/>
    </row>
    <row r="12" s="307" customFormat="1" ht="18" customHeight="1" spans="1:4">
      <c r="A12" s="316" t="s">
        <v>1526</v>
      </c>
      <c r="B12" s="315" t="s">
        <v>1532</v>
      </c>
      <c r="C12" s="301">
        <v>539</v>
      </c>
      <c r="D12" s="306"/>
    </row>
    <row r="13" s="307" customFormat="1" ht="18" customHeight="1" spans="1:4">
      <c r="A13" s="316" t="s">
        <v>1526</v>
      </c>
      <c r="B13" s="315" t="s">
        <v>1533</v>
      </c>
      <c r="C13" s="301">
        <v>534.09146</v>
      </c>
      <c r="D13" s="306"/>
    </row>
    <row r="14" s="307" customFormat="1" ht="18" customHeight="1" spans="1:4">
      <c r="A14" s="316" t="s">
        <v>1526</v>
      </c>
      <c r="B14" s="315" t="s">
        <v>1534</v>
      </c>
      <c r="C14" s="301">
        <v>4469.700543</v>
      </c>
      <c r="D14" s="306"/>
    </row>
    <row r="15" s="307" customFormat="1" ht="18" customHeight="1" spans="1:4">
      <c r="A15" s="316" t="s">
        <v>1526</v>
      </c>
      <c r="B15" s="29" t="s">
        <v>1535</v>
      </c>
      <c r="C15" s="301">
        <v>1006.05</v>
      </c>
      <c r="D15" s="306"/>
    </row>
    <row r="16" s="306" customFormat="1" ht="18" customHeight="1" spans="2:3">
      <c r="B16" s="317" t="s">
        <v>1536</v>
      </c>
      <c r="C16" s="318">
        <v>259.155976</v>
      </c>
    </row>
    <row r="17" s="306" customFormat="1" ht="18" customHeight="1" spans="2:3">
      <c r="B17" s="319" t="s">
        <v>1537</v>
      </c>
      <c r="C17" s="318">
        <v>72.6</v>
      </c>
    </row>
    <row r="18" s="306" customFormat="1" ht="18" customHeight="1" spans="2:3">
      <c r="B18" s="317" t="s">
        <v>1538</v>
      </c>
      <c r="C18" s="318">
        <v>72.6</v>
      </c>
    </row>
    <row r="19" s="306" customFormat="1" ht="18" customHeight="1" spans="2:3">
      <c r="B19" s="320" t="s">
        <v>154</v>
      </c>
      <c r="C19" s="318">
        <v>200</v>
      </c>
    </row>
    <row r="20" s="306" customFormat="1" ht="18" customHeight="1" spans="2:3">
      <c r="B20" s="320" t="s">
        <v>1539</v>
      </c>
      <c r="C20" s="318">
        <v>200</v>
      </c>
    </row>
    <row r="21" s="306" customFormat="1" ht="18" customHeight="1" spans="2:3">
      <c r="B21" s="320" t="s">
        <v>1528</v>
      </c>
      <c r="C21" s="318">
        <v>200</v>
      </c>
    </row>
    <row r="22" s="306" customFormat="1" ht="18" customHeight="1" spans="2:5">
      <c r="B22" s="317" t="s">
        <v>1180</v>
      </c>
      <c r="C22" s="318">
        <v>320.912</v>
      </c>
      <c r="E22" s="321"/>
    </row>
    <row r="23" s="306" customFormat="1" ht="18" customHeight="1" spans="2:3">
      <c r="B23" s="317" t="s">
        <v>1540</v>
      </c>
      <c r="C23" s="318">
        <v>320.912</v>
      </c>
    </row>
    <row r="24" s="306" customFormat="1" ht="18" customHeight="1" spans="2:3">
      <c r="B24" s="317" t="s">
        <v>1541</v>
      </c>
      <c r="C24" s="318">
        <v>274.89</v>
      </c>
    </row>
    <row r="25" s="306" customFormat="1" ht="18" customHeight="1" spans="2:3">
      <c r="B25" s="320" t="s">
        <v>1542</v>
      </c>
      <c r="C25" s="318">
        <v>46.022</v>
      </c>
    </row>
    <row r="26" s="307" customFormat="1" ht="18" customHeight="1" spans="1:4">
      <c r="A26" s="316" t="s">
        <v>1526</v>
      </c>
      <c r="B26" s="29" t="s">
        <v>174</v>
      </c>
      <c r="C26" s="301">
        <v>1142.86</v>
      </c>
      <c r="D26" s="306"/>
    </row>
    <row r="27" s="307" customFormat="1" ht="18" customHeight="1" spans="1:4">
      <c r="A27" s="316"/>
      <c r="B27" s="29" t="s">
        <v>1543</v>
      </c>
      <c r="C27" s="301">
        <v>1142.86</v>
      </c>
      <c r="D27" s="306"/>
    </row>
    <row r="28" s="307" customFormat="1" ht="18" customHeight="1" spans="1:4">
      <c r="A28" s="316"/>
      <c r="B28" s="317" t="s">
        <v>1544</v>
      </c>
      <c r="C28" s="318">
        <v>1142.86</v>
      </c>
      <c r="D28" s="306"/>
    </row>
    <row r="29" s="307" customFormat="1" ht="18" customHeight="1" spans="1:4">
      <c r="A29" s="316"/>
      <c r="B29" s="317" t="s">
        <v>176</v>
      </c>
      <c r="C29" s="322">
        <v>5.3</v>
      </c>
      <c r="D29" s="306"/>
    </row>
    <row r="30" s="306" customFormat="1" ht="18" customHeight="1" spans="2:3">
      <c r="B30" s="317" t="s">
        <v>1545</v>
      </c>
      <c r="C30" s="318">
        <v>5.3</v>
      </c>
    </row>
    <row r="31" ht="20.1" customHeight="1" spans="2:4">
      <c r="B31" s="317" t="s">
        <v>1546</v>
      </c>
      <c r="C31" s="318">
        <v>5.3</v>
      </c>
      <c r="D31" s="306"/>
    </row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</sheetData>
  <autoFilter xmlns:etc="http://www.wps.cn/officeDocument/2017/etCustomData" ref="A3:J31" etc:filterBottomFollowUsedRange="0">
    <extLst/>
  </autoFilter>
  <mergeCells count="1">
    <mergeCell ref="B1:C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1"/>
  <sheetViews>
    <sheetView workbookViewId="0">
      <selection activeCell="H3" sqref="H3"/>
    </sheetView>
  </sheetViews>
  <sheetFormatPr defaultColWidth="9" defaultRowHeight="13.5"/>
  <cols>
    <col min="1" max="1" width="10" customWidth="1"/>
    <col min="2" max="2" width="12.375" customWidth="1"/>
    <col min="3" max="4" width="9.875" customWidth="1"/>
    <col min="5" max="6" width="10.75" customWidth="1"/>
    <col min="7" max="7" width="12.25" customWidth="1"/>
  </cols>
  <sheetData>
    <row r="1" ht="27.75" customHeight="1" spans="1:9">
      <c r="A1" s="295" t="s">
        <v>1547</v>
      </c>
      <c r="B1" s="295"/>
      <c r="C1" s="295"/>
      <c r="D1" s="295"/>
      <c r="E1" s="295"/>
      <c r="F1" s="295"/>
      <c r="G1" s="295"/>
      <c r="H1" s="295"/>
      <c r="I1" s="295"/>
    </row>
    <row r="2" ht="18" customHeight="1" spans="1:9">
      <c r="A2" s="296" t="s">
        <v>1548</v>
      </c>
      <c r="B2" s="296"/>
      <c r="C2" s="296"/>
      <c r="D2" s="296"/>
      <c r="E2" s="296"/>
      <c r="F2" s="296"/>
      <c r="G2" s="296"/>
      <c r="H2" s="296"/>
      <c r="I2" s="296"/>
    </row>
    <row r="3" ht="33" customHeight="1" spans="1:9">
      <c r="A3" s="297" t="s">
        <v>1280</v>
      </c>
      <c r="B3" s="298" t="s">
        <v>1281</v>
      </c>
      <c r="C3" s="298" t="s">
        <v>1286</v>
      </c>
      <c r="D3" s="298" t="s">
        <v>1287</v>
      </c>
      <c r="E3" s="298" t="s">
        <v>1549</v>
      </c>
      <c r="F3" s="298" t="s">
        <v>1291</v>
      </c>
      <c r="G3" s="298" t="s">
        <v>1292</v>
      </c>
      <c r="H3" s="298" t="s">
        <v>1294</v>
      </c>
      <c r="I3" s="298" t="s">
        <v>1251</v>
      </c>
    </row>
    <row r="4" ht="18" customHeight="1" spans="1:9">
      <c r="A4" s="299" t="s">
        <v>1299</v>
      </c>
      <c r="B4" s="300">
        <f>SUM(C4:I4)</f>
        <v>21207</v>
      </c>
      <c r="C4" s="300"/>
      <c r="D4" s="301">
        <v>502</v>
      </c>
      <c r="E4" s="301">
        <v>19609</v>
      </c>
      <c r="F4" s="301">
        <v>200</v>
      </c>
      <c r="G4" s="300"/>
      <c r="H4" s="300"/>
      <c r="I4" s="301">
        <v>896</v>
      </c>
    </row>
    <row r="5" ht="18" customHeight="1" spans="1:9">
      <c r="A5" s="299"/>
      <c r="B5" s="300"/>
      <c r="C5" s="300"/>
      <c r="D5" s="300"/>
      <c r="E5" s="300"/>
      <c r="F5" s="300"/>
      <c r="G5" s="300"/>
      <c r="H5" s="300"/>
      <c r="I5" s="300"/>
    </row>
    <row r="6" ht="18" customHeight="1" spans="1:9">
      <c r="A6" s="302"/>
      <c r="B6" s="300"/>
      <c r="C6" s="300"/>
      <c r="D6" s="300"/>
      <c r="E6" s="300"/>
      <c r="F6" s="300"/>
      <c r="G6" s="300"/>
      <c r="H6" s="300"/>
      <c r="I6" s="300"/>
    </row>
    <row r="7" ht="18" customHeight="1" spans="1:9">
      <c r="A7" s="299"/>
      <c r="B7" s="300"/>
      <c r="C7" s="300"/>
      <c r="D7" s="300"/>
      <c r="E7" s="300"/>
      <c r="F7" s="300"/>
      <c r="G7" s="300"/>
      <c r="H7" s="300"/>
      <c r="I7" s="300"/>
    </row>
    <row r="8" ht="18" customHeight="1" spans="1:9">
      <c r="A8" s="299"/>
      <c r="B8" s="300"/>
      <c r="C8" s="300"/>
      <c r="D8" s="300"/>
      <c r="E8" s="300"/>
      <c r="F8" s="300"/>
      <c r="G8" s="300"/>
      <c r="H8" s="300"/>
      <c r="I8" s="300"/>
    </row>
    <row r="9" ht="18" customHeight="1" spans="1:9">
      <c r="A9" s="303"/>
      <c r="B9" s="300"/>
      <c r="C9" s="300"/>
      <c r="D9" s="300"/>
      <c r="E9" s="300"/>
      <c r="F9" s="300"/>
      <c r="G9" s="300"/>
      <c r="H9" s="300"/>
      <c r="I9" s="300"/>
    </row>
    <row r="10" ht="18" customHeight="1" spans="1:9">
      <c r="A10" s="299"/>
      <c r="B10" s="300"/>
      <c r="C10" s="300"/>
      <c r="D10" s="300"/>
      <c r="E10" s="300"/>
      <c r="F10" s="300"/>
      <c r="G10" s="300"/>
      <c r="H10" s="300"/>
      <c r="I10" s="300"/>
    </row>
    <row r="11" ht="18" customHeight="1" spans="1:9">
      <c r="A11" s="303"/>
      <c r="B11" s="300"/>
      <c r="C11" s="300"/>
      <c r="D11" s="300"/>
      <c r="E11" s="300"/>
      <c r="F11" s="300"/>
      <c r="G11" s="300"/>
      <c r="H11" s="300"/>
      <c r="I11" s="300"/>
    </row>
    <row r="12" ht="18" customHeight="1" spans="1:9">
      <c r="A12" s="303"/>
      <c r="B12" s="300"/>
      <c r="C12" s="300"/>
      <c r="D12" s="300"/>
      <c r="E12" s="300"/>
      <c r="F12" s="300"/>
      <c r="G12" s="300"/>
      <c r="H12" s="300"/>
      <c r="I12" s="300"/>
    </row>
    <row r="13" ht="18" customHeight="1" spans="1:9">
      <c r="A13" s="299"/>
      <c r="B13" s="300"/>
      <c r="C13" s="300"/>
      <c r="D13" s="300"/>
      <c r="E13" s="300"/>
      <c r="F13" s="300"/>
      <c r="G13" s="300"/>
      <c r="H13" s="300"/>
      <c r="I13" s="300"/>
    </row>
    <row r="14" ht="18" customHeight="1" spans="1:9">
      <c r="A14" s="303"/>
      <c r="B14" s="300"/>
      <c r="C14" s="300"/>
      <c r="D14" s="300"/>
      <c r="E14" s="300"/>
      <c r="F14" s="300"/>
      <c r="G14" s="300"/>
      <c r="H14" s="300"/>
      <c r="I14" s="300"/>
    </row>
    <row r="15" ht="18" customHeight="1" spans="1:9">
      <c r="A15" s="303"/>
      <c r="B15" s="300"/>
      <c r="C15" s="300"/>
      <c r="D15" s="300"/>
      <c r="E15" s="300"/>
      <c r="F15" s="300"/>
      <c r="G15" s="300"/>
      <c r="H15" s="300"/>
      <c r="I15" s="300"/>
    </row>
    <row r="16" ht="18" customHeight="1" spans="1:9">
      <c r="A16" s="302"/>
      <c r="B16" s="300"/>
      <c r="C16" s="300"/>
      <c r="D16" s="300"/>
      <c r="E16" s="300"/>
      <c r="F16" s="300"/>
      <c r="G16" s="300"/>
      <c r="H16" s="300"/>
      <c r="I16" s="300"/>
    </row>
    <row r="17" ht="18" customHeight="1" spans="1:9">
      <c r="A17" s="299"/>
      <c r="B17" s="300"/>
      <c r="C17" s="300"/>
      <c r="D17" s="300"/>
      <c r="E17" s="300"/>
      <c r="F17" s="300"/>
      <c r="G17" s="300"/>
      <c r="H17" s="300"/>
      <c r="I17" s="300"/>
    </row>
    <row r="18" ht="18" customHeight="1" spans="1:9">
      <c r="A18" s="299"/>
      <c r="B18" s="300"/>
      <c r="C18" s="300"/>
      <c r="D18" s="300"/>
      <c r="E18" s="300"/>
      <c r="F18" s="300"/>
      <c r="G18" s="300"/>
      <c r="H18" s="300"/>
      <c r="I18" s="300"/>
    </row>
    <row r="19" ht="18" customHeight="1" spans="1:9">
      <c r="A19" s="303"/>
      <c r="B19" s="300"/>
      <c r="C19" s="300"/>
      <c r="D19" s="300"/>
      <c r="E19" s="300"/>
      <c r="F19" s="300"/>
      <c r="G19" s="300"/>
      <c r="H19" s="300"/>
      <c r="I19" s="300"/>
    </row>
    <row r="20" ht="18" customHeight="1" spans="1:9">
      <c r="A20" s="299"/>
      <c r="B20" s="300"/>
      <c r="C20" s="300"/>
      <c r="D20" s="300"/>
      <c r="E20" s="300"/>
      <c r="F20" s="300"/>
      <c r="G20" s="300"/>
      <c r="H20" s="300"/>
      <c r="I20" s="300"/>
    </row>
    <row r="21" ht="18" customHeight="1" spans="1:9">
      <c r="A21" s="299"/>
      <c r="B21" s="300"/>
      <c r="C21" s="300"/>
      <c r="D21" s="300"/>
      <c r="E21" s="300"/>
      <c r="F21" s="300"/>
      <c r="G21" s="300"/>
      <c r="H21" s="300"/>
      <c r="I21" s="300"/>
    </row>
  </sheetData>
  <mergeCells count="2">
    <mergeCell ref="A1:I1"/>
    <mergeCell ref="A2:I2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33"/>
  <sheetViews>
    <sheetView topLeftCell="A16" workbookViewId="0">
      <selection activeCell="C6" sqref="C6"/>
    </sheetView>
  </sheetViews>
  <sheetFormatPr defaultColWidth="9" defaultRowHeight="14.25"/>
  <cols>
    <col min="1" max="1" width="43" style="258" customWidth="1"/>
    <col min="2" max="2" width="15.375" style="259" customWidth="1"/>
    <col min="3" max="3" width="16.25" style="259" customWidth="1"/>
    <col min="4" max="13" width="11.25" style="260" customWidth="1"/>
    <col min="14" max="14" width="10" style="260" customWidth="1"/>
    <col min="15" max="15" width="36.125" style="261" customWidth="1"/>
    <col min="16" max="16381" width="9" style="257"/>
    <col min="16382" max="16384" width="9" style="262"/>
  </cols>
  <sheetData>
    <row r="1" s="257" customFormat="1" ht="39.75" customHeight="1" spans="1:15">
      <c r="A1" s="263" t="s">
        <v>1550</v>
      </c>
      <c r="B1" s="264"/>
      <c r="C1" s="264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1"/>
    </row>
    <row r="2" s="257" customFormat="1" ht="15" spans="1:15">
      <c r="A2" s="265"/>
      <c r="B2" s="259"/>
      <c r="C2" s="259"/>
      <c r="D2" s="266"/>
      <c r="E2" s="266"/>
      <c r="F2" s="260"/>
      <c r="G2" s="260"/>
      <c r="H2" s="260"/>
      <c r="I2" s="260"/>
      <c r="J2" s="260"/>
      <c r="K2" s="260"/>
      <c r="L2" s="260"/>
      <c r="M2" s="260"/>
      <c r="N2" s="260"/>
      <c r="O2" s="261"/>
    </row>
    <row r="3" s="257" customFormat="1" ht="39" customHeight="1" spans="1:15">
      <c r="A3" s="267" t="s">
        <v>129</v>
      </c>
      <c r="B3" s="268" t="s">
        <v>1551</v>
      </c>
      <c r="C3" s="269" t="s">
        <v>1303</v>
      </c>
      <c r="D3" s="270" t="s">
        <v>1266</v>
      </c>
      <c r="E3" s="270" t="s">
        <v>1267</v>
      </c>
      <c r="F3" s="270" t="s">
        <v>1268</v>
      </c>
      <c r="G3" s="270" t="s">
        <v>1269</v>
      </c>
      <c r="H3" s="270" t="s">
        <v>1270</v>
      </c>
      <c r="I3" s="270" t="s">
        <v>1271</v>
      </c>
      <c r="J3" s="270" t="s">
        <v>1272</v>
      </c>
      <c r="K3" s="270" t="s">
        <v>1273</v>
      </c>
      <c r="L3" s="270" t="s">
        <v>1274</v>
      </c>
      <c r="M3" s="270" t="s">
        <v>1275</v>
      </c>
      <c r="N3" s="290" t="s">
        <v>1304</v>
      </c>
      <c r="O3" s="261"/>
    </row>
    <row r="4" s="257" customFormat="1" ht="27.95" customHeight="1" spans="1:15">
      <c r="A4" s="271" t="s">
        <v>1552</v>
      </c>
      <c r="B4" s="272">
        <v>37254.3</v>
      </c>
      <c r="C4" s="272">
        <v>37254.3</v>
      </c>
      <c r="D4" s="273">
        <v>0</v>
      </c>
      <c r="E4" s="273">
        <v>0</v>
      </c>
      <c r="F4" s="273">
        <v>0</v>
      </c>
      <c r="G4" s="273">
        <v>0</v>
      </c>
      <c r="H4" s="273">
        <v>0</v>
      </c>
      <c r="I4" s="273">
        <v>0</v>
      </c>
      <c r="J4" s="273">
        <v>0</v>
      </c>
      <c r="K4" s="273">
        <v>0</v>
      </c>
      <c r="L4" s="273">
        <v>0</v>
      </c>
      <c r="M4" s="273">
        <v>0</v>
      </c>
      <c r="N4" s="291"/>
      <c r="O4" s="261"/>
    </row>
    <row r="5" s="257" customFormat="1" ht="27.95" customHeight="1" spans="1:15">
      <c r="A5" s="271" t="s">
        <v>1553</v>
      </c>
      <c r="B5" s="272">
        <v>11031.84</v>
      </c>
      <c r="C5" s="274">
        <v>11031.84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92"/>
      <c r="O5" s="261"/>
    </row>
    <row r="6" s="257" customFormat="1" ht="27.95" customHeight="1" spans="1:15">
      <c r="A6" s="271" t="s">
        <v>1554</v>
      </c>
      <c r="B6" s="276">
        <v>21207</v>
      </c>
      <c r="C6" s="272">
        <v>21207</v>
      </c>
      <c r="D6" s="273">
        <v>0</v>
      </c>
      <c r="E6" s="273">
        <v>0</v>
      </c>
      <c r="F6" s="273">
        <v>0</v>
      </c>
      <c r="G6" s="273">
        <v>0</v>
      </c>
      <c r="H6" s="273">
        <v>0</v>
      </c>
      <c r="I6" s="273">
        <v>0</v>
      </c>
      <c r="J6" s="273">
        <v>0</v>
      </c>
      <c r="K6" s="273">
        <v>0</v>
      </c>
      <c r="L6" s="273">
        <v>0</v>
      </c>
      <c r="M6" s="273">
        <v>0</v>
      </c>
      <c r="N6" s="291"/>
      <c r="O6" s="261"/>
    </row>
    <row r="7" s="257" customFormat="1" ht="27.95" customHeight="1" spans="1:15">
      <c r="A7" s="277" t="s">
        <v>1555</v>
      </c>
      <c r="B7" s="278">
        <v>280</v>
      </c>
      <c r="C7" s="278">
        <v>280</v>
      </c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92"/>
      <c r="O7" s="261"/>
    </row>
    <row r="8" s="257" customFormat="1" ht="27.95" customHeight="1" spans="1:15">
      <c r="A8" s="277" t="s">
        <v>1556</v>
      </c>
      <c r="B8" s="278">
        <v>5000</v>
      </c>
      <c r="C8" s="278">
        <v>5000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92"/>
      <c r="O8" s="261"/>
    </row>
    <row r="9" s="257" customFormat="1" ht="30" customHeight="1" spans="1:15">
      <c r="A9" s="277" t="s">
        <v>1557</v>
      </c>
      <c r="B9" s="278">
        <v>539</v>
      </c>
      <c r="C9" s="278">
        <v>539</v>
      </c>
      <c r="D9" s="279"/>
      <c r="E9" s="279"/>
      <c r="F9" s="279"/>
      <c r="G9" s="279"/>
      <c r="H9" s="279"/>
      <c r="I9" s="279"/>
      <c r="J9" s="279"/>
      <c r="K9" s="281"/>
      <c r="L9" s="281"/>
      <c r="M9" s="281"/>
      <c r="N9" s="293"/>
      <c r="O9" s="261"/>
    </row>
    <row r="10" s="257" customFormat="1" ht="30" customHeight="1" spans="1:15">
      <c r="A10" s="280" t="s">
        <v>1558</v>
      </c>
      <c r="B10" s="278">
        <v>1225</v>
      </c>
      <c r="C10" s="278">
        <v>1225</v>
      </c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93"/>
      <c r="O10" s="261"/>
    </row>
    <row r="11" s="257" customFormat="1" ht="30" customHeight="1" spans="1:15">
      <c r="A11" s="277" t="s">
        <v>1559</v>
      </c>
      <c r="B11" s="278">
        <v>200</v>
      </c>
      <c r="C11" s="278">
        <v>200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93"/>
      <c r="O11" s="261"/>
    </row>
    <row r="12" s="257" customFormat="1" ht="30" customHeight="1" spans="1:15">
      <c r="A12" s="277" t="s">
        <v>1560</v>
      </c>
      <c r="B12" s="278">
        <v>164</v>
      </c>
      <c r="C12" s="278">
        <v>164</v>
      </c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93"/>
      <c r="O12" s="261"/>
    </row>
    <row r="13" s="257" customFormat="1" ht="30" customHeight="1" spans="1:15">
      <c r="A13" s="277" t="s">
        <v>1561</v>
      </c>
      <c r="B13" s="278">
        <v>292</v>
      </c>
      <c r="C13" s="278">
        <v>292</v>
      </c>
      <c r="D13" s="279"/>
      <c r="E13" s="279"/>
      <c r="F13" s="279"/>
      <c r="G13" s="279"/>
      <c r="H13" s="279"/>
      <c r="I13" s="279"/>
      <c r="J13" s="279"/>
      <c r="K13" s="279"/>
      <c r="L13" s="281"/>
      <c r="M13" s="281"/>
      <c r="N13" s="293"/>
      <c r="O13" s="261"/>
    </row>
    <row r="14" ht="30" customHeight="1" spans="1:14">
      <c r="A14" s="277" t="s">
        <v>1562</v>
      </c>
      <c r="B14" s="278">
        <v>376</v>
      </c>
      <c r="C14" s="278">
        <v>376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93"/>
    </row>
    <row r="15" ht="30" customHeight="1" spans="1:14">
      <c r="A15" s="277" t="s">
        <v>1563</v>
      </c>
      <c r="B15" s="278">
        <v>502</v>
      </c>
      <c r="C15" s="278">
        <v>502</v>
      </c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93"/>
    </row>
    <row r="16" ht="30" customHeight="1" spans="1:14">
      <c r="A16" s="277" t="s">
        <v>1564</v>
      </c>
      <c r="B16" s="278">
        <v>735</v>
      </c>
      <c r="C16" s="278">
        <v>735</v>
      </c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93"/>
    </row>
    <row r="17" ht="30" customHeight="1" spans="1:14">
      <c r="A17" s="282" t="s">
        <v>1565</v>
      </c>
      <c r="B17" s="278">
        <v>14</v>
      </c>
      <c r="C17" s="278">
        <v>14</v>
      </c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93"/>
    </row>
    <row r="18" ht="30" customHeight="1" spans="1:14">
      <c r="A18" s="282" t="s">
        <v>1566</v>
      </c>
      <c r="B18" s="278">
        <v>24</v>
      </c>
      <c r="C18" s="278">
        <v>24</v>
      </c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93"/>
    </row>
    <row r="19" ht="30" customHeight="1" spans="1:14">
      <c r="A19" s="282" t="s">
        <v>1567</v>
      </c>
      <c r="B19" s="278">
        <v>1423</v>
      </c>
      <c r="C19" s="278">
        <v>1423</v>
      </c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93"/>
    </row>
    <row r="20" ht="30" customHeight="1" spans="1:14">
      <c r="A20" s="277" t="s">
        <v>1568</v>
      </c>
      <c r="B20" s="278">
        <v>600</v>
      </c>
      <c r="C20" s="278">
        <v>600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93"/>
    </row>
    <row r="21" ht="30" customHeight="1" spans="1:14">
      <c r="A21" s="277" t="s">
        <v>1569</v>
      </c>
      <c r="B21" s="278">
        <v>70</v>
      </c>
      <c r="C21" s="278">
        <v>70</v>
      </c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93"/>
    </row>
    <row r="22" ht="30" customHeight="1" spans="1:14">
      <c r="A22" s="277" t="s">
        <v>1570</v>
      </c>
      <c r="B22" s="278">
        <v>795</v>
      </c>
      <c r="C22" s="278">
        <v>795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93"/>
    </row>
    <row r="23" ht="30" customHeight="1" spans="1:14">
      <c r="A23" s="277" t="s">
        <v>1571</v>
      </c>
      <c r="B23" s="278">
        <v>4498</v>
      </c>
      <c r="C23" s="278">
        <v>4498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93"/>
    </row>
    <row r="24" ht="30" customHeight="1" spans="1:14">
      <c r="A24" s="277" t="s">
        <v>1556</v>
      </c>
      <c r="B24" s="278">
        <v>3632</v>
      </c>
      <c r="C24" s="278">
        <v>3632</v>
      </c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93"/>
    </row>
    <row r="25" ht="30" customHeight="1" spans="1:14">
      <c r="A25" s="277" t="s">
        <v>1572</v>
      </c>
      <c r="B25" s="278">
        <v>10</v>
      </c>
      <c r="C25" s="278">
        <v>10</v>
      </c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93"/>
    </row>
    <row r="26" ht="30" customHeight="1" spans="1:14">
      <c r="A26" s="283" t="s">
        <v>1573</v>
      </c>
      <c r="B26" s="278">
        <v>17</v>
      </c>
      <c r="C26" s="278">
        <v>17</v>
      </c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93"/>
    </row>
    <row r="27" ht="30" customHeight="1" spans="1:14">
      <c r="A27" s="283" t="s">
        <v>1574</v>
      </c>
      <c r="B27" s="278">
        <v>15</v>
      </c>
      <c r="C27" s="278">
        <v>15</v>
      </c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93"/>
    </row>
    <row r="28" ht="30" customHeight="1" spans="1:14">
      <c r="A28" s="277" t="s">
        <v>1575</v>
      </c>
      <c r="B28" s="284" t="s">
        <v>1425</v>
      </c>
      <c r="C28" s="278" t="s">
        <v>1425</v>
      </c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93"/>
    </row>
    <row r="29" ht="30" customHeight="1" spans="1:14">
      <c r="A29" s="277" t="s">
        <v>1576</v>
      </c>
      <c r="B29" s="284" t="s">
        <v>1577</v>
      </c>
      <c r="C29" s="278" t="s">
        <v>1577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93"/>
    </row>
    <row r="30" ht="30" customHeight="1" spans="1:14">
      <c r="A30" s="277" t="s">
        <v>1578</v>
      </c>
      <c r="B30" s="284" t="s">
        <v>1579</v>
      </c>
      <c r="C30" s="278" t="s">
        <v>1579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93"/>
    </row>
    <row r="31" ht="30" customHeight="1" spans="1:14">
      <c r="A31" s="277" t="s">
        <v>1578</v>
      </c>
      <c r="B31" s="284" t="s">
        <v>1580</v>
      </c>
      <c r="C31" s="278" t="s">
        <v>1580</v>
      </c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93"/>
    </row>
    <row r="32" ht="30" customHeight="1" spans="1:14">
      <c r="A32" s="285" t="s">
        <v>1581</v>
      </c>
      <c r="B32" s="286" t="s">
        <v>1582</v>
      </c>
      <c r="C32" s="287" t="s">
        <v>1582</v>
      </c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94"/>
    </row>
    <row r="33" ht="35" customHeight="1" spans="1:14">
      <c r="A33" s="289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</row>
  </sheetData>
  <autoFilter xmlns:etc="http://www.wps.cn/officeDocument/2017/etCustomData" ref="A6:O32" etc:filterBottomFollowUsedRange="0">
    <extLst/>
  </autoFilter>
  <mergeCells count="2">
    <mergeCell ref="A1:N1"/>
    <mergeCell ref="A33:N33"/>
  </mergeCells>
  <pageMargins left="0.75" right="0.75" top="1" bottom="1" header="0.5" footer="0.5"/>
  <headerFooter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5"/>
  <sheetViews>
    <sheetView showZeros="0" view="pageBreakPreview" zoomScaleNormal="100" workbookViewId="0">
      <selection activeCell="A2" sqref="A2"/>
    </sheetView>
  </sheetViews>
  <sheetFormatPr defaultColWidth="9" defaultRowHeight="14.25" outlineLevelCol="4"/>
  <cols>
    <col min="1" max="1" width="35.25" style="12" customWidth="1"/>
    <col min="2" max="3" width="14.25" style="252" customWidth="1"/>
    <col min="4" max="4" width="13.25" style="252" customWidth="1"/>
    <col min="5" max="16384" width="9" style="12"/>
  </cols>
  <sheetData>
    <row r="1" ht="24" customHeight="1" spans="1:4">
      <c r="A1" s="3" t="s">
        <v>1583</v>
      </c>
      <c r="B1" s="253"/>
      <c r="C1" s="253"/>
      <c r="D1" s="253"/>
    </row>
    <row r="2" ht="18" customHeight="1" spans="1:4">
      <c r="A2" s="4" t="s">
        <v>1584</v>
      </c>
      <c r="B2" s="254"/>
      <c r="C2" s="254"/>
      <c r="D2" s="254" t="s">
        <v>31</v>
      </c>
    </row>
    <row r="3" ht="25.5" customHeight="1" spans="1:4">
      <c r="A3" s="255" t="s">
        <v>1585</v>
      </c>
      <c r="B3" s="7" t="s">
        <v>33</v>
      </c>
      <c r="C3" s="7" t="s">
        <v>34</v>
      </c>
      <c r="D3" s="8" t="s">
        <v>35</v>
      </c>
    </row>
    <row r="4" ht="18" customHeight="1" spans="1:4">
      <c r="A4" s="9" t="s">
        <v>1586</v>
      </c>
      <c r="B4" s="226" t="s">
        <v>1587</v>
      </c>
      <c r="C4" s="256" t="s">
        <v>1587</v>
      </c>
      <c r="D4" s="233"/>
    </row>
    <row r="5" ht="18" customHeight="1" spans="1:4">
      <c r="A5" s="246" t="s">
        <v>1588</v>
      </c>
      <c r="B5" s="226"/>
      <c r="C5" s="256"/>
      <c r="D5" s="233"/>
    </row>
    <row r="6" ht="18" customHeight="1" spans="1:4">
      <c r="A6" s="246" t="s">
        <v>1589</v>
      </c>
      <c r="B6" s="226"/>
      <c r="C6" s="256"/>
      <c r="D6" s="233"/>
    </row>
    <row r="7" ht="18" customHeight="1" spans="1:4">
      <c r="A7" s="246" t="s">
        <v>1590</v>
      </c>
      <c r="B7" s="226"/>
      <c r="C7" s="256"/>
      <c r="D7" s="233"/>
    </row>
    <row r="8" ht="18" customHeight="1" spans="1:4">
      <c r="A8" s="246" t="s">
        <v>1591</v>
      </c>
      <c r="B8" s="226"/>
      <c r="C8" s="256"/>
      <c r="D8" s="233"/>
    </row>
    <row r="9" ht="18" customHeight="1" spans="1:4">
      <c r="A9" s="246" t="s">
        <v>1591</v>
      </c>
      <c r="B9" s="226"/>
      <c r="C9" s="256"/>
      <c r="D9" s="233"/>
    </row>
    <row r="10" ht="18" customHeight="1" spans="1:4">
      <c r="A10" s="246" t="s">
        <v>1591</v>
      </c>
      <c r="B10" s="226"/>
      <c r="C10" s="256"/>
      <c r="D10" s="233"/>
    </row>
    <row r="11" ht="18" customHeight="1" spans="1:4">
      <c r="A11" s="246"/>
      <c r="B11" s="226"/>
      <c r="C11" s="256"/>
      <c r="D11" s="233"/>
    </row>
    <row r="12" ht="18" customHeight="1" spans="1:4">
      <c r="A12" s="246"/>
      <c r="B12" s="226"/>
      <c r="C12" s="256"/>
      <c r="D12" s="233"/>
    </row>
    <row r="13" ht="18" customHeight="1" spans="1:4">
      <c r="A13" s="246"/>
      <c r="B13" s="226"/>
      <c r="C13" s="256"/>
      <c r="D13" s="233"/>
    </row>
    <row r="14" ht="18" customHeight="1" spans="1:4">
      <c r="A14" s="18"/>
      <c r="B14" s="226"/>
      <c r="C14" s="256"/>
      <c r="D14" s="233"/>
    </row>
    <row r="15" ht="18" customHeight="1" spans="1:4">
      <c r="A15" s="18"/>
      <c r="B15" s="226"/>
      <c r="C15" s="256"/>
      <c r="D15" s="233"/>
    </row>
    <row r="16" ht="18" customHeight="1" spans="1:4">
      <c r="A16" s="246"/>
      <c r="B16" s="226"/>
      <c r="C16" s="256"/>
      <c r="D16" s="233"/>
    </row>
    <row r="17" s="251" customFormat="1" ht="18" customHeight="1" spans="1:5">
      <c r="A17" s="9" t="s">
        <v>1592</v>
      </c>
      <c r="B17" s="226" t="s">
        <v>1587</v>
      </c>
      <c r="C17" s="226" t="s">
        <v>1587</v>
      </c>
      <c r="D17" s="233"/>
      <c r="E17" s="12"/>
    </row>
    <row r="18" ht="18" customHeight="1" spans="1:4">
      <c r="A18" s="246" t="s">
        <v>1593</v>
      </c>
      <c r="B18" s="226"/>
      <c r="C18" s="226"/>
      <c r="D18" s="233"/>
    </row>
    <row r="19" ht="18" customHeight="1" spans="1:4">
      <c r="A19" s="246" t="s">
        <v>1594</v>
      </c>
      <c r="B19" s="226"/>
      <c r="C19" s="226"/>
      <c r="D19" s="233"/>
    </row>
    <row r="20" ht="18" customHeight="1" spans="1:4">
      <c r="A20" s="246" t="s">
        <v>1595</v>
      </c>
      <c r="B20" s="226"/>
      <c r="C20" s="226"/>
      <c r="D20" s="233"/>
    </row>
    <row r="21" ht="18" customHeight="1" spans="1:4">
      <c r="A21" s="246" t="s">
        <v>1591</v>
      </c>
      <c r="B21" s="226"/>
      <c r="C21" s="226"/>
      <c r="D21" s="233"/>
    </row>
    <row r="22" ht="18" customHeight="1" spans="1:4">
      <c r="A22" s="9" t="s">
        <v>1596</v>
      </c>
      <c r="B22" s="226"/>
      <c r="C22" s="226"/>
      <c r="D22" s="233"/>
    </row>
    <row r="23" ht="18" customHeight="1" spans="1:4">
      <c r="A23" s="246" t="s">
        <v>1597</v>
      </c>
      <c r="B23" s="226"/>
      <c r="C23" s="226"/>
      <c r="D23" s="233"/>
    </row>
    <row r="24" ht="18" customHeight="1" spans="1:4">
      <c r="A24" s="246" t="s">
        <v>1598</v>
      </c>
      <c r="B24" s="226"/>
      <c r="C24" s="226"/>
      <c r="D24" s="233"/>
    </row>
    <row r="25" ht="18" customHeight="1" spans="1:4">
      <c r="A25" s="246" t="s">
        <v>1599</v>
      </c>
      <c r="B25" s="226"/>
      <c r="C25" s="226"/>
      <c r="D25" s="233"/>
    </row>
    <row r="26" ht="18" customHeight="1" spans="1:4">
      <c r="A26" s="246" t="s">
        <v>1591</v>
      </c>
      <c r="B26" s="226"/>
      <c r="C26" s="226"/>
      <c r="D26" s="233"/>
    </row>
    <row r="27" ht="18" customHeight="1" spans="1:4">
      <c r="A27" s="9" t="s">
        <v>1600</v>
      </c>
      <c r="B27" s="226"/>
      <c r="C27" s="226"/>
      <c r="D27" s="233"/>
    </row>
    <row r="28" ht="18" customHeight="1" spans="1:4">
      <c r="A28" s="9" t="s">
        <v>1601</v>
      </c>
      <c r="B28" s="226"/>
      <c r="C28" s="226"/>
      <c r="D28" s="233"/>
    </row>
    <row r="29" ht="18" customHeight="1" spans="1:4">
      <c r="A29" s="246" t="s">
        <v>1591</v>
      </c>
      <c r="B29" s="226"/>
      <c r="C29" s="226"/>
      <c r="D29" s="233"/>
    </row>
    <row r="30" ht="18" customHeight="1" spans="1:4">
      <c r="A30" s="9" t="s">
        <v>1602</v>
      </c>
      <c r="B30" s="226" t="s">
        <v>1603</v>
      </c>
      <c r="C30" s="226" t="s">
        <v>1604</v>
      </c>
      <c r="D30" s="233" t="s">
        <v>1605</v>
      </c>
    </row>
    <row r="31" ht="18" customHeight="1" spans="1:4">
      <c r="A31" s="246" t="s">
        <v>1606</v>
      </c>
      <c r="B31" s="226" t="s">
        <v>1603</v>
      </c>
      <c r="C31" s="226" t="s">
        <v>1604</v>
      </c>
      <c r="D31" s="233" t="s">
        <v>1605</v>
      </c>
    </row>
    <row r="32" ht="18" customHeight="1" spans="1:4">
      <c r="A32" s="9"/>
      <c r="B32" s="226"/>
      <c r="C32" s="226"/>
      <c r="D32" s="233"/>
    </row>
    <row r="33" ht="18" customHeight="1" spans="1:4">
      <c r="A33" s="19" t="s">
        <v>1607</v>
      </c>
      <c r="B33" s="226" t="s">
        <v>1603</v>
      </c>
      <c r="C33" s="226" t="s">
        <v>1604</v>
      </c>
      <c r="D33" s="233" t="s">
        <v>1605</v>
      </c>
    </row>
    <row r="34" ht="18" customHeight="1" spans="1:4">
      <c r="A34" s="19" t="s">
        <v>1608</v>
      </c>
      <c r="B34" s="226"/>
      <c r="C34" s="226"/>
      <c r="D34" s="233"/>
    </row>
    <row r="35" ht="18" customHeight="1" spans="1:4">
      <c r="A35" s="19" t="s">
        <v>1609</v>
      </c>
      <c r="B35" s="226" t="s">
        <v>1603</v>
      </c>
      <c r="C35" s="226" t="s">
        <v>1604</v>
      </c>
      <c r="D35" s="233" t="s">
        <v>1605</v>
      </c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0"/>
  <sheetViews>
    <sheetView showZeros="0" view="pageBreakPreview" zoomScaleNormal="100" workbookViewId="0">
      <selection activeCell="B16" sqref="B16"/>
    </sheetView>
  </sheetViews>
  <sheetFormatPr defaultColWidth="9.125" defaultRowHeight="13.5" outlineLevelCol="5"/>
  <cols>
    <col min="1" max="1" width="36" style="363" customWidth="1"/>
    <col min="2" max="3" width="18.375" style="363" customWidth="1"/>
    <col min="4" max="4" width="13.25" style="363" customWidth="1"/>
    <col min="5" max="5" width="13.5" style="363" hidden="1" customWidth="1"/>
    <col min="6" max="6" width="3.625" style="363" hidden="1" customWidth="1"/>
    <col min="7" max="251" width="9.125" style="363" customWidth="1"/>
    <col min="252" max="16384" width="9.125" style="363"/>
  </cols>
  <sheetData>
    <row r="1" s="460" customFormat="1" ht="30" customHeight="1" spans="1:4">
      <c r="A1" s="475" t="s">
        <v>29</v>
      </c>
      <c r="B1" s="475"/>
      <c r="C1" s="475"/>
      <c r="D1" s="475"/>
    </row>
    <row r="2" s="360" customFormat="1" ht="21" customHeight="1" spans="1:4">
      <c r="A2" s="476" t="s">
        <v>30</v>
      </c>
      <c r="B2" s="477"/>
      <c r="C2" s="477"/>
      <c r="D2" s="477" t="s">
        <v>31</v>
      </c>
    </row>
    <row r="3" s="361" customFormat="1" ht="24.95" customHeight="1" spans="1:5">
      <c r="A3" s="7" t="s">
        <v>32</v>
      </c>
      <c r="B3" s="7" t="s">
        <v>33</v>
      </c>
      <c r="C3" s="7" t="s">
        <v>34</v>
      </c>
      <c r="D3" s="8" t="s">
        <v>35</v>
      </c>
      <c r="E3" s="361" t="s">
        <v>36</v>
      </c>
    </row>
    <row r="4" ht="18" customHeight="1" spans="1:6">
      <c r="A4" s="466" t="s">
        <v>37</v>
      </c>
      <c r="B4" s="478">
        <f>SUM(B5:B19)</f>
        <v>92800</v>
      </c>
      <c r="C4" s="478">
        <f>SUM(C5:C19)</f>
        <v>98057</v>
      </c>
      <c r="D4" s="17">
        <f>C4/B4</f>
        <v>1.05664870689655</v>
      </c>
      <c r="E4" s="479"/>
      <c r="F4" s="363">
        <f>12/11</f>
        <v>1.09090909090909</v>
      </c>
    </row>
    <row r="5" ht="18" customHeight="1" spans="1:6">
      <c r="A5" s="469" t="s">
        <v>38</v>
      </c>
      <c r="B5" s="478">
        <v>52315</v>
      </c>
      <c r="C5" s="478">
        <v>45078</v>
      </c>
      <c r="D5" s="17">
        <f t="shared" ref="D5:D30" si="0">C5/B5</f>
        <v>0.86166491446048</v>
      </c>
      <c r="E5" s="479">
        <v>7849387</v>
      </c>
      <c r="F5" s="480"/>
    </row>
    <row r="6" ht="18" customHeight="1" spans="1:6">
      <c r="A6" s="469" t="s">
        <v>39</v>
      </c>
      <c r="B6" s="478"/>
      <c r="C6" s="478"/>
      <c r="D6" s="17"/>
      <c r="E6" s="479">
        <v>59090</v>
      </c>
      <c r="F6" s="480"/>
    </row>
    <row r="7" ht="18" customHeight="1" spans="1:6">
      <c r="A7" s="469" t="s">
        <v>40</v>
      </c>
      <c r="B7" s="478">
        <v>11840</v>
      </c>
      <c r="C7" s="478">
        <v>8996</v>
      </c>
      <c r="D7" s="17">
        <f t="shared" si="0"/>
        <v>0.759797297297297</v>
      </c>
      <c r="E7" s="479">
        <v>3417171</v>
      </c>
      <c r="F7" s="480"/>
    </row>
    <row r="8" ht="18" customHeight="1" spans="1:6">
      <c r="A8" s="469" t="s">
        <v>41</v>
      </c>
      <c r="B8" s="478">
        <v>3040</v>
      </c>
      <c r="C8" s="478">
        <v>2433</v>
      </c>
      <c r="D8" s="17">
        <f t="shared" si="0"/>
        <v>0.800328947368421</v>
      </c>
      <c r="E8" s="479">
        <v>1112634</v>
      </c>
      <c r="F8" s="480"/>
    </row>
    <row r="9" ht="18" customHeight="1" spans="1:6">
      <c r="A9" s="469" t="s">
        <v>42</v>
      </c>
      <c r="B9" s="478">
        <v>160</v>
      </c>
      <c r="C9" s="478">
        <v>736</v>
      </c>
      <c r="D9" s="17">
        <f t="shared" si="0"/>
        <v>4.6</v>
      </c>
      <c r="E9" s="479">
        <v>127505</v>
      </c>
      <c r="F9" s="480"/>
    </row>
    <row r="10" ht="18" customHeight="1" spans="1:6">
      <c r="A10" s="469" t="s">
        <v>43</v>
      </c>
      <c r="B10" s="478">
        <v>6800</v>
      </c>
      <c r="C10" s="478">
        <v>5830</v>
      </c>
      <c r="D10" s="17">
        <f t="shared" si="0"/>
        <v>0.857352941176471</v>
      </c>
      <c r="E10" s="479">
        <v>1515426</v>
      </c>
      <c r="F10" s="480"/>
    </row>
    <row r="11" ht="18" customHeight="1" spans="1:6">
      <c r="A11" s="469" t="s">
        <v>44</v>
      </c>
      <c r="B11" s="478">
        <v>4150</v>
      </c>
      <c r="C11" s="478">
        <v>3427</v>
      </c>
      <c r="D11" s="17">
        <f t="shared" si="0"/>
        <v>0.82578313253012</v>
      </c>
      <c r="E11" s="479">
        <v>784611</v>
      </c>
      <c r="F11" s="480"/>
    </row>
    <row r="12" ht="18" customHeight="1" spans="1:6">
      <c r="A12" s="469" t="s">
        <v>45</v>
      </c>
      <c r="B12" s="478">
        <v>2000</v>
      </c>
      <c r="C12" s="478">
        <v>1740</v>
      </c>
      <c r="D12" s="17">
        <f t="shared" si="0"/>
        <v>0.87</v>
      </c>
      <c r="E12" s="479">
        <v>312645</v>
      </c>
      <c r="F12" s="480"/>
    </row>
    <row r="13" ht="18" customHeight="1" spans="1:6">
      <c r="A13" s="469" t="s">
        <v>46</v>
      </c>
      <c r="B13" s="478">
        <v>5570</v>
      </c>
      <c r="C13" s="478">
        <v>4648</v>
      </c>
      <c r="D13" s="17">
        <f t="shared" si="0"/>
        <v>0.834470377019749</v>
      </c>
      <c r="E13" s="479">
        <v>650773</v>
      </c>
      <c r="F13" s="480"/>
    </row>
    <row r="14" ht="18" customHeight="1" spans="1:6">
      <c r="A14" s="469" t="s">
        <v>47</v>
      </c>
      <c r="B14" s="478">
        <v>360</v>
      </c>
      <c r="C14" s="478">
        <v>4800</v>
      </c>
      <c r="D14" s="17">
        <f t="shared" si="0"/>
        <v>13.3333333333333</v>
      </c>
      <c r="E14" s="479">
        <v>2107794</v>
      </c>
      <c r="F14" s="480"/>
    </row>
    <row r="15" ht="18" customHeight="1" spans="1:6">
      <c r="A15" s="469" t="s">
        <v>48</v>
      </c>
      <c r="B15" s="478">
        <v>15</v>
      </c>
      <c r="C15" s="478">
        <v>82</v>
      </c>
      <c r="D15" s="17">
        <f t="shared" si="0"/>
        <v>5.46666666666667</v>
      </c>
      <c r="E15" s="479">
        <v>221825</v>
      </c>
      <c r="F15" s="480"/>
    </row>
    <row r="16" ht="18" customHeight="1" spans="1:6">
      <c r="A16" s="469" t="s">
        <v>49</v>
      </c>
      <c r="B16" s="478">
        <v>1000</v>
      </c>
      <c r="C16" s="478">
        <v>1270</v>
      </c>
      <c r="D16" s="17">
        <f t="shared" si="0"/>
        <v>1.27</v>
      </c>
      <c r="E16" s="479">
        <v>981362</v>
      </c>
      <c r="F16" s="480"/>
    </row>
    <row r="17" ht="18" customHeight="1" spans="1:6">
      <c r="A17" s="469" t="s">
        <v>50</v>
      </c>
      <c r="B17" s="478">
        <v>4900</v>
      </c>
      <c r="C17" s="478">
        <v>18700</v>
      </c>
      <c r="D17" s="17">
        <f t="shared" si="0"/>
        <v>3.81632653061224</v>
      </c>
      <c r="E17" s="479">
        <v>1872669</v>
      </c>
      <c r="F17" s="480"/>
    </row>
    <row r="18" ht="18" customHeight="1" spans="1:6">
      <c r="A18" s="469" t="s">
        <v>51</v>
      </c>
      <c r="B18" s="478">
        <v>650</v>
      </c>
      <c r="C18" s="478">
        <v>161</v>
      </c>
      <c r="D18" s="17">
        <f t="shared" si="0"/>
        <v>0.247692307692308</v>
      </c>
      <c r="E18" s="479">
        <v>19574</v>
      </c>
      <c r="F18" s="480"/>
    </row>
    <row r="19" ht="18" customHeight="1" spans="1:6">
      <c r="A19" s="466" t="s">
        <v>52</v>
      </c>
      <c r="B19" s="478"/>
      <c r="C19" s="478">
        <v>156</v>
      </c>
      <c r="D19" s="17"/>
      <c r="E19" s="363">
        <v>28</v>
      </c>
      <c r="F19" s="480"/>
    </row>
    <row r="20" ht="18" customHeight="1" spans="1:6">
      <c r="A20" s="466" t="s">
        <v>53</v>
      </c>
      <c r="B20" s="478">
        <f>SUM(B21:B28)</f>
        <v>12000</v>
      </c>
      <c r="C20" s="478">
        <f>SUM(C21:C28)</f>
        <v>11823</v>
      </c>
      <c r="D20" s="17">
        <f t="shared" si="0"/>
        <v>0.98525</v>
      </c>
      <c r="E20" s="481"/>
      <c r="F20" s="480"/>
    </row>
    <row r="21" ht="18" customHeight="1" spans="1:6">
      <c r="A21" s="466" t="s">
        <v>54</v>
      </c>
      <c r="B21" s="478">
        <v>6730</v>
      </c>
      <c r="C21" s="478">
        <v>5352</v>
      </c>
      <c r="D21" s="17">
        <f t="shared" si="0"/>
        <v>0.795245170876672</v>
      </c>
      <c r="E21" s="479">
        <v>1575382</v>
      </c>
      <c r="F21" s="480"/>
    </row>
    <row r="22" ht="18" customHeight="1" spans="1:6">
      <c r="A22" s="466" t="s">
        <v>55</v>
      </c>
      <c r="B22" s="478">
        <v>1000</v>
      </c>
      <c r="C22" s="478">
        <v>765</v>
      </c>
      <c r="D22" s="17">
        <f t="shared" si="0"/>
        <v>0.765</v>
      </c>
      <c r="E22" s="479">
        <v>2860806</v>
      </c>
      <c r="F22" s="480"/>
    </row>
    <row r="23" ht="18" customHeight="1" spans="1:6">
      <c r="A23" s="466" t="s">
        <v>56</v>
      </c>
      <c r="B23" s="478">
        <v>800</v>
      </c>
      <c r="C23" s="478">
        <v>1550</v>
      </c>
      <c r="D23" s="17">
        <f t="shared" si="0"/>
        <v>1.9375</v>
      </c>
      <c r="E23" s="479">
        <v>730631</v>
      </c>
      <c r="F23" s="480"/>
    </row>
    <row r="24" ht="18" customHeight="1" spans="1:6">
      <c r="A24" s="469" t="s">
        <v>57</v>
      </c>
      <c r="B24" s="478"/>
      <c r="C24" s="478">
        <v>0</v>
      </c>
      <c r="D24" s="17"/>
      <c r="E24" s="479">
        <v>392604</v>
      </c>
      <c r="F24" s="480"/>
    </row>
    <row r="25" ht="18" customHeight="1" spans="1:6">
      <c r="A25" s="469" t="s">
        <v>58</v>
      </c>
      <c r="B25" s="478">
        <v>2450</v>
      </c>
      <c r="C25" s="478">
        <v>4127</v>
      </c>
      <c r="D25" s="17">
        <f t="shared" si="0"/>
        <v>1.68448979591837</v>
      </c>
      <c r="E25" s="479">
        <v>2301672</v>
      </c>
      <c r="F25" s="480"/>
    </row>
    <row r="26" ht="18" customHeight="1" spans="1:6">
      <c r="A26" s="469" t="s">
        <v>59</v>
      </c>
      <c r="B26" s="478">
        <v>1000</v>
      </c>
      <c r="C26" s="478">
        <v>5</v>
      </c>
      <c r="D26" s="17">
        <f t="shared" si="0"/>
        <v>0.005</v>
      </c>
      <c r="E26" s="479">
        <v>32852</v>
      </c>
      <c r="F26" s="480"/>
    </row>
    <row r="27" ht="18" customHeight="1" spans="1:6">
      <c r="A27" s="469" t="s">
        <v>60</v>
      </c>
      <c r="B27" s="478"/>
      <c r="C27" s="478"/>
      <c r="D27" s="17"/>
      <c r="E27" s="479">
        <v>274618</v>
      </c>
      <c r="F27" s="480"/>
    </row>
    <row r="28" ht="18" customHeight="1" spans="1:6">
      <c r="A28" s="469" t="s">
        <v>61</v>
      </c>
      <c r="B28" s="478">
        <v>20</v>
      </c>
      <c r="C28" s="478">
        <v>24</v>
      </c>
      <c r="D28" s="17">
        <f t="shared" si="0"/>
        <v>1.2</v>
      </c>
      <c r="E28" s="363">
        <v>493141</v>
      </c>
      <c r="F28" s="480"/>
    </row>
    <row r="29" ht="18" customHeight="1" spans="1:6">
      <c r="A29" s="466"/>
      <c r="B29" s="482"/>
      <c r="C29" s="478"/>
      <c r="D29" s="17"/>
      <c r="F29" s="480"/>
    </row>
    <row r="30" ht="18" customHeight="1" spans="1:6">
      <c r="A30" s="483" t="s">
        <v>62</v>
      </c>
      <c r="B30" s="478">
        <f>B20+B4</f>
        <v>104800</v>
      </c>
      <c r="C30" s="478">
        <f>C20+C4</f>
        <v>109880</v>
      </c>
      <c r="D30" s="17">
        <f t="shared" si="0"/>
        <v>1.04847328244275</v>
      </c>
      <c r="E30" s="481"/>
      <c r="F30" s="480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verticalDpi="300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2"/>
  <sheetViews>
    <sheetView showZeros="0" view="pageBreakPreview" zoomScaleNormal="100" workbookViewId="0">
      <selection activeCell="B19" sqref="B19:G19"/>
    </sheetView>
  </sheetViews>
  <sheetFormatPr defaultColWidth="9" defaultRowHeight="14.25"/>
  <cols>
    <col min="1" max="1" width="36.75" style="237" customWidth="1"/>
    <col min="2" max="2" width="11.375" style="237" customWidth="1"/>
    <col min="3" max="4" width="13.25" style="237" customWidth="1"/>
    <col min="5" max="6" width="13.25" style="238" customWidth="1"/>
    <col min="7" max="7" width="13.25" style="237" customWidth="1"/>
    <col min="8" max="16384" width="9" style="237"/>
  </cols>
  <sheetData>
    <row r="1" ht="15.75" customHeight="1" spans="1:7">
      <c r="A1" s="239" t="s">
        <v>1610</v>
      </c>
      <c r="B1" s="239"/>
      <c r="C1" s="239"/>
      <c r="D1" s="239"/>
      <c r="E1" s="239"/>
      <c r="F1" s="239"/>
      <c r="G1" s="239"/>
    </row>
    <row r="2" ht="15" customHeight="1" spans="1:7">
      <c r="A2" s="240" t="s">
        <v>1611</v>
      </c>
      <c r="B2" s="240"/>
      <c r="C2" s="241"/>
      <c r="D2" s="241"/>
      <c r="E2" s="241"/>
      <c r="F2" s="241"/>
      <c r="G2" s="241" t="s">
        <v>31</v>
      </c>
    </row>
    <row r="3" ht="25.5" customHeight="1" spans="1:7">
      <c r="A3" s="242" t="s">
        <v>1585</v>
      </c>
      <c r="B3" s="7" t="s">
        <v>33</v>
      </c>
      <c r="C3" s="7" t="s">
        <v>64</v>
      </c>
      <c r="D3" s="7" t="s">
        <v>65</v>
      </c>
      <c r="E3" s="7" t="s">
        <v>34</v>
      </c>
      <c r="F3" s="7" t="s">
        <v>66</v>
      </c>
      <c r="G3" s="8" t="s">
        <v>1612</v>
      </c>
    </row>
    <row r="4" ht="18" customHeight="1" spans="1:9">
      <c r="A4" s="9" t="s">
        <v>1586</v>
      </c>
      <c r="B4" s="243" t="s">
        <v>1587</v>
      </c>
      <c r="C4" s="244">
        <v>0</v>
      </c>
      <c r="D4" s="244"/>
      <c r="E4" s="243" t="s">
        <v>1587</v>
      </c>
      <c r="F4" s="245"/>
      <c r="G4" s="17"/>
      <c r="H4" s="227"/>
      <c r="I4" s="227"/>
    </row>
    <row r="5" ht="18" customHeight="1" spans="1:9">
      <c r="A5" s="9" t="s">
        <v>1591</v>
      </c>
      <c r="B5" s="244"/>
      <c r="C5" s="244"/>
      <c r="D5" s="244"/>
      <c r="E5" s="244"/>
      <c r="F5" s="244"/>
      <c r="G5" s="17"/>
      <c r="H5" s="227"/>
      <c r="I5" s="227"/>
    </row>
    <row r="6" ht="18" customHeight="1" spans="1:9">
      <c r="A6" s="9" t="s">
        <v>1591</v>
      </c>
      <c r="B6" s="244"/>
      <c r="C6" s="244"/>
      <c r="D6" s="244"/>
      <c r="E6" s="244"/>
      <c r="F6" s="244"/>
      <c r="G6" s="17"/>
      <c r="H6" s="227"/>
      <c r="I6" s="227"/>
    </row>
    <row r="7" ht="18" customHeight="1" spans="1:9">
      <c r="A7" s="9" t="s">
        <v>1591</v>
      </c>
      <c r="B7" s="244"/>
      <c r="C7" s="244"/>
      <c r="D7" s="244"/>
      <c r="E7" s="244"/>
      <c r="F7" s="245"/>
      <c r="G7" s="17"/>
      <c r="H7" s="227"/>
      <c r="I7" s="227"/>
    </row>
    <row r="8" ht="18" customHeight="1" spans="1:9">
      <c r="A8" s="9" t="s">
        <v>1592</v>
      </c>
      <c r="B8" s="244"/>
      <c r="C8" s="244"/>
      <c r="D8" s="244"/>
      <c r="E8" s="244"/>
      <c r="F8" s="245"/>
      <c r="G8" s="17"/>
      <c r="H8" s="227"/>
      <c r="I8" s="227"/>
    </row>
    <row r="9" ht="18" customHeight="1" spans="1:9">
      <c r="A9" s="246" t="s">
        <v>1591</v>
      </c>
      <c r="B9" s="244"/>
      <c r="C9" s="244"/>
      <c r="D9" s="244"/>
      <c r="E9" s="244"/>
      <c r="F9" s="245"/>
      <c r="G9" s="17"/>
      <c r="H9" s="227"/>
      <c r="I9" s="227"/>
    </row>
    <row r="10" ht="18" customHeight="1" spans="1:9">
      <c r="A10" s="246" t="s">
        <v>1591</v>
      </c>
      <c r="B10" s="244"/>
      <c r="C10" s="244"/>
      <c r="D10" s="244"/>
      <c r="E10" s="244"/>
      <c r="F10" s="245"/>
      <c r="G10" s="17"/>
      <c r="H10" s="227"/>
      <c r="I10" s="227"/>
    </row>
    <row r="11" ht="18" customHeight="1" spans="1:9">
      <c r="A11" s="9" t="s">
        <v>1596</v>
      </c>
      <c r="B11" s="244"/>
      <c r="C11" s="244"/>
      <c r="D11" s="244"/>
      <c r="E11" s="244"/>
      <c r="F11" s="244"/>
      <c r="G11" s="17"/>
      <c r="H11" s="227"/>
      <c r="I11" s="227"/>
    </row>
    <row r="12" ht="18" customHeight="1" spans="1:9">
      <c r="A12" s="9" t="s">
        <v>1600</v>
      </c>
      <c r="B12" s="244"/>
      <c r="C12" s="244"/>
      <c r="D12" s="244"/>
      <c r="E12" s="244"/>
      <c r="F12" s="244"/>
      <c r="G12" s="17"/>
      <c r="H12" s="227"/>
      <c r="I12" s="227"/>
    </row>
    <row r="13" ht="18" customHeight="1" spans="1:9">
      <c r="A13" s="9" t="s">
        <v>1602</v>
      </c>
      <c r="B13" s="247"/>
      <c r="C13" s="247"/>
      <c r="D13" s="247"/>
      <c r="E13" s="248"/>
      <c r="F13" s="248"/>
      <c r="G13" s="247"/>
      <c r="H13" s="227"/>
      <c r="I13" s="227"/>
    </row>
    <row r="14" ht="18" customHeight="1" spans="1:9">
      <c r="A14" s="9"/>
      <c r="B14" s="244"/>
      <c r="C14" s="244"/>
      <c r="D14" s="244"/>
      <c r="E14" s="244"/>
      <c r="F14" s="244"/>
      <c r="G14" s="17"/>
      <c r="H14" s="227"/>
      <c r="I14" s="227"/>
    </row>
    <row r="15" ht="18" customHeight="1" spans="1:9">
      <c r="A15" s="249" t="s">
        <v>1613</v>
      </c>
      <c r="B15" s="244"/>
      <c r="C15" s="244"/>
      <c r="D15" s="244"/>
      <c r="E15" s="244"/>
      <c r="F15" s="245"/>
      <c r="G15" s="17"/>
      <c r="H15" s="227"/>
      <c r="I15" s="227"/>
    </row>
    <row r="16" ht="18" customHeight="1" spans="1:9">
      <c r="A16" s="249" t="s">
        <v>1608</v>
      </c>
      <c r="B16" s="244"/>
      <c r="C16" s="244"/>
      <c r="D16" s="244"/>
      <c r="E16" s="244"/>
      <c r="F16" s="245"/>
      <c r="G16" s="17"/>
      <c r="H16" s="227"/>
      <c r="I16" s="227"/>
    </row>
    <row r="17" ht="18" customHeight="1" spans="1:9">
      <c r="A17" s="249" t="s">
        <v>1614</v>
      </c>
      <c r="B17" s="244"/>
      <c r="C17" s="244"/>
      <c r="D17" s="244"/>
      <c r="E17" s="244"/>
      <c r="F17" s="245"/>
      <c r="G17" s="17"/>
      <c r="H17" s="227"/>
      <c r="I17" s="227"/>
    </row>
    <row r="18" ht="18" customHeight="1" spans="1:9">
      <c r="A18" s="249"/>
      <c r="B18" s="249"/>
      <c r="C18" s="249"/>
      <c r="D18" s="249"/>
      <c r="E18" s="249"/>
      <c r="F18" s="249"/>
      <c r="G18" s="249"/>
      <c r="H18" s="227"/>
      <c r="I18" s="227"/>
    </row>
    <row r="19" ht="18" customHeight="1" spans="1:9">
      <c r="A19" s="250" t="s">
        <v>1499</v>
      </c>
      <c r="B19" s="226" t="s">
        <v>1603</v>
      </c>
      <c r="C19" s="247">
        <v>360</v>
      </c>
      <c r="D19" s="247"/>
      <c r="E19" s="226" t="s">
        <v>1604</v>
      </c>
      <c r="F19" s="233" t="s">
        <v>1605</v>
      </c>
      <c r="G19" s="233" t="s">
        <v>1615</v>
      </c>
      <c r="H19" s="227"/>
      <c r="I19" s="227"/>
    </row>
    <row r="20" ht="18" customHeight="1" spans="1:9">
      <c r="A20" s="250" t="s">
        <v>1616</v>
      </c>
      <c r="B20" s="226" t="s">
        <v>1603</v>
      </c>
      <c r="C20" s="247">
        <v>360</v>
      </c>
      <c r="D20" s="247"/>
      <c r="E20" s="226" t="s">
        <v>1604</v>
      </c>
      <c r="F20" s="233" t="s">
        <v>1605</v>
      </c>
      <c r="G20" s="233" t="s">
        <v>1615</v>
      </c>
      <c r="H20" s="227"/>
      <c r="I20" s="227"/>
    </row>
    <row r="21" ht="18" customHeight="1" spans="1:9">
      <c r="A21" s="249"/>
      <c r="B21" s="249"/>
      <c r="C21" s="244"/>
      <c r="D21" s="244"/>
      <c r="E21" s="244"/>
      <c r="F21" s="249"/>
      <c r="G21" s="249"/>
      <c r="H21" s="227"/>
      <c r="I21" s="227"/>
    </row>
    <row r="22" ht="18" customHeight="1" spans="1:7">
      <c r="A22" s="249" t="s">
        <v>1617</v>
      </c>
      <c r="B22" s="226" t="s">
        <v>1603</v>
      </c>
      <c r="C22" s="247">
        <v>360</v>
      </c>
      <c r="D22" s="247"/>
      <c r="E22" s="226" t="s">
        <v>1604</v>
      </c>
      <c r="F22" s="233" t="s">
        <v>1605</v>
      </c>
      <c r="G22" s="233" t="s">
        <v>1615</v>
      </c>
    </row>
  </sheetData>
  <mergeCells count="1">
    <mergeCell ref="A1:G1"/>
  </mergeCells>
  <printOptions horizontalCentered="1"/>
  <pageMargins left="0.747916666666667" right="0.747916666666667" top="0.432638888888889" bottom="0.432638888888889" header="0.511805555555556" footer="0.511805555555556"/>
  <pageSetup paperSize="9" fitToHeight="0" orientation="portrait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9"/>
  <sheetViews>
    <sheetView showZeros="0" view="pageBreakPreview" zoomScaleNormal="100" workbookViewId="0">
      <selection activeCell="E34" sqref="E34"/>
    </sheetView>
  </sheetViews>
  <sheetFormatPr defaultColWidth="9" defaultRowHeight="14.25" outlineLevelCol="5"/>
  <cols>
    <col min="1" max="1" width="36.125" style="1" customWidth="1"/>
    <col min="2" max="2" width="14.125" style="1" customWidth="1"/>
    <col min="3" max="3" width="13.125" style="2" customWidth="1"/>
    <col min="4" max="4" width="13.25" style="1" customWidth="1"/>
    <col min="5" max="5" width="9.5" style="1" customWidth="1"/>
    <col min="6" max="16384" width="9" style="1"/>
  </cols>
  <sheetData>
    <row r="1" ht="18" customHeight="1" spans="1:4">
      <c r="A1" s="3" t="s">
        <v>1618</v>
      </c>
      <c r="B1" s="3"/>
      <c r="C1" s="3"/>
      <c r="D1" s="3"/>
    </row>
    <row r="2" ht="18" customHeight="1" spans="1:4">
      <c r="A2" s="4" t="s">
        <v>1619</v>
      </c>
      <c r="B2" s="4"/>
      <c r="C2" s="5"/>
      <c r="D2" s="5" t="s">
        <v>31</v>
      </c>
    </row>
    <row r="3" ht="15.75" customHeight="1" spans="1:4">
      <c r="A3" s="6" t="s">
        <v>1585</v>
      </c>
      <c r="B3" s="7" t="s">
        <v>33</v>
      </c>
      <c r="C3" s="7" t="s">
        <v>34</v>
      </c>
      <c r="D3" s="8" t="s">
        <v>35</v>
      </c>
    </row>
    <row r="4" ht="18" customHeight="1" spans="1:6">
      <c r="A4" s="9" t="s">
        <v>1620</v>
      </c>
      <c r="B4" s="226" t="s">
        <v>1587</v>
      </c>
      <c r="C4" s="226" t="s">
        <v>1587</v>
      </c>
      <c r="D4" s="233"/>
      <c r="E4" s="12"/>
      <c r="F4" s="12"/>
    </row>
    <row r="5" ht="18" customHeight="1" spans="1:6">
      <c r="A5" s="9" t="s">
        <v>1621</v>
      </c>
      <c r="B5" s="226" t="s">
        <v>1603</v>
      </c>
      <c r="C5" s="226" t="s">
        <v>1604</v>
      </c>
      <c r="D5" s="233" t="s">
        <v>1605</v>
      </c>
      <c r="E5" s="12"/>
      <c r="F5" s="12"/>
    </row>
    <row r="6" ht="18" customHeight="1" spans="1:6">
      <c r="A6" s="9" t="s">
        <v>1622</v>
      </c>
      <c r="B6" s="226" t="s">
        <v>1603</v>
      </c>
      <c r="C6" s="226" t="s">
        <v>1604</v>
      </c>
      <c r="D6" s="233" t="s">
        <v>1605</v>
      </c>
      <c r="E6" s="12"/>
      <c r="F6" s="12"/>
    </row>
    <row r="7" ht="18" customHeight="1" spans="1:6">
      <c r="A7" s="9" t="s">
        <v>1623</v>
      </c>
      <c r="B7" s="226" t="s">
        <v>1603</v>
      </c>
      <c r="C7" s="226" t="s">
        <v>1604</v>
      </c>
      <c r="D7" s="233" t="s">
        <v>1605</v>
      </c>
      <c r="E7" s="12"/>
      <c r="F7" s="12"/>
    </row>
    <row r="8" ht="18" customHeight="1" spans="1:6">
      <c r="A8" s="15" t="s">
        <v>1591</v>
      </c>
      <c r="B8" s="16"/>
      <c r="C8" s="16"/>
      <c r="D8" s="17"/>
      <c r="E8" s="12"/>
      <c r="F8" s="12"/>
    </row>
    <row r="9" ht="18" customHeight="1" spans="1:6">
      <c r="A9" s="9" t="s">
        <v>1624</v>
      </c>
      <c r="B9" s="16"/>
      <c r="C9" s="16"/>
      <c r="D9" s="17"/>
      <c r="E9" s="12"/>
      <c r="F9" s="12"/>
    </row>
    <row r="10" ht="18" customHeight="1" spans="1:6">
      <c r="A10" s="9" t="s">
        <v>1591</v>
      </c>
      <c r="B10" s="16"/>
      <c r="C10" s="16"/>
      <c r="D10" s="17"/>
      <c r="E10" s="12"/>
      <c r="F10" s="12"/>
    </row>
    <row r="11" ht="18" customHeight="1" spans="1:6">
      <c r="A11" s="15" t="s">
        <v>1591</v>
      </c>
      <c r="B11" s="16"/>
      <c r="C11" s="16"/>
      <c r="D11" s="17"/>
      <c r="E11" s="12"/>
      <c r="F11" s="12"/>
    </row>
    <row r="12" ht="18" customHeight="1" spans="1:6">
      <c r="A12" s="15" t="s">
        <v>1591</v>
      </c>
      <c r="B12" s="16"/>
      <c r="C12" s="16"/>
      <c r="D12" s="17"/>
      <c r="E12" s="12"/>
      <c r="F12" s="12"/>
    </row>
    <row r="13" ht="18" customHeight="1" spans="1:6">
      <c r="A13" s="18" t="s">
        <v>1625</v>
      </c>
      <c r="B13" s="16"/>
      <c r="C13" s="16"/>
      <c r="D13" s="17"/>
      <c r="E13" s="12"/>
      <c r="F13" s="12"/>
    </row>
    <row r="14" ht="18" customHeight="1" spans="1:6">
      <c r="A14" s="18"/>
      <c r="B14" s="16"/>
      <c r="C14" s="16"/>
      <c r="D14" s="17"/>
      <c r="E14" s="12"/>
      <c r="F14" s="12"/>
    </row>
    <row r="15" ht="18" customHeight="1" spans="1:6">
      <c r="A15" s="18"/>
      <c r="B15" s="16"/>
      <c r="C15" s="16"/>
      <c r="D15" s="17"/>
      <c r="E15" s="12"/>
      <c r="F15" s="12"/>
    </row>
    <row r="16" ht="18" customHeight="1" spans="1:6">
      <c r="A16" s="19" t="s">
        <v>1626</v>
      </c>
      <c r="B16" s="226" t="s">
        <v>1603</v>
      </c>
      <c r="C16" s="226" t="s">
        <v>1604</v>
      </c>
      <c r="D16" s="233" t="s">
        <v>1605</v>
      </c>
      <c r="E16" s="234"/>
      <c r="F16" s="12"/>
    </row>
    <row r="17" ht="18" customHeight="1" spans="1:6">
      <c r="A17" s="19" t="s">
        <v>1627</v>
      </c>
      <c r="B17" s="235">
        <v>0</v>
      </c>
      <c r="C17" s="235">
        <v>0</v>
      </c>
      <c r="D17" s="236">
        <v>0</v>
      </c>
      <c r="E17" s="12"/>
      <c r="F17" s="12"/>
    </row>
    <row r="18" spans="1:6">
      <c r="A18" s="12"/>
      <c r="B18" s="12"/>
      <c r="C18" s="20"/>
      <c r="D18" s="12"/>
      <c r="E18" s="12"/>
      <c r="F18" s="12"/>
    </row>
    <row r="19" spans="1:6">
      <c r="A19" s="12"/>
      <c r="B19" s="12"/>
      <c r="D19" s="12"/>
      <c r="E19" s="12"/>
      <c r="F19" s="12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7"/>
  <sheetViews>
    <sheetView showZeros="0" view="pageBreakPreview" zoomScaleNormal="100" workbookViewId="0">
      <selection activeCell="A6" sqref="A6:A7"/>
    </sheetView>
  </sheetViews>
  <sheetFormatPr defaultColWidth="9" defaultRowHeight="14.25" outlineLevelRow="6" outlineLevelCol="1"/>
  <cols>
    <col min="1" max="1" width="37.25" style="227" customWidth="1"/>
    <col min="2" max="2" width="28.875" style="227" customWidth="1"/>
    <col min="3" max="16384" width="9" style="227"/>
  </cols>
  <sheetData>
    <row r="1" ht="33" customHeight="1" spans="1:2">
      <c r="A1" s="228" t="s">
        <v>1628</v>
      </c>
      <c r="B1" s="228"/>
    </row>
    <row r="2" ht="18" customHeight="1" spans="1:2">
      <c r="A2" s="229" t="s">
        <v>1629</v>
      </c>
      <c r="B2" s="230" t="s">
        <v>31</v>
      </c>
    </row>
    <row r="3" ht="39" customHeight="1" spans="1:2">
      <c r="A3" s="231" t="s">
        <v>182</v>
      </c>
      <c r="B3" s="7" t="s">
        <v>34</v>
      </c>
    </row>
    <row r="4" ht="18" customHeight="1" spans="1:2">
      <c r="A4" s="9" t="s">
        <v>1630</v>
      </c>
      <c r="B4" s="232">
        <v>147.5</v>
      </c>
    </row>
    <row r="5" ht="18" customHeight="1" spans="1:2">
      <c r="A5" s="9" t="s">
        <v>1631</v>
      </c>
      <c r="B5" s="232">
        <v>147.5</v>
      </c>
    </row>
    <row r="6" ht="18" customHeight="1" spans="1:2">
      <c r="A6" s="9" t="s">
        <v>1622</v>
      </c>
      <c r="B6" s="232">
        <v>147.5</v>
      </c>
    </row>
    <row r="7" ht="18" customHeight="1" spans="1:2">
      <c r="A7" s="9" t="s">
        <v>1623</v>
      </c>
      <c r="B7" s="232">
        <v>147.5</v>
      </c>
    </row>
  </sheetData>
  <mergeCells count="1">
    <mergeCell ref="A1:B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4"/>
  <sheetViews>
    <sheetView workbookViewId="0">
      <selection activeCell="A14" sqref="A14"/>
    </sheetView>
  </sheetViews>
  <sheetFormatPr defaultColWidth="9" defaultRowHeight="13.5" outlineLevelCol="3"/>
  <cols>
    <col min="1" max="1" width="14.5" style="218" customWidth="1"/>
    <col min="2" max="2" width="13.875" style="218" customWidth="1"/>
    <col min="3" max="3" width="24.25" style="218" customWidth="1"/>
    <col min="4" max="4" width="29.75" style="218" customWidth="1"/>
    <col min="5" max="16384" width="9" style="218"/>
  </cols>
  <sheetData>
    <row r="1" ht="27.75" customHeight="1" spans="1:4">
      <c r="A1" s="219" t="s">
        <v>1632</v>
      </c>
      <c r="B1" s="219"/>
      <c r="C1" s="219"/>
      <c r="D1" s="219"/>
    </row>
    <row r="2" s="217" customFormat="1" ht="18" customHeight="1" spans="1:4">
      <c r="A2" s="220" t="s">
        <v>1633</v>
      </c>
      <c r="B2" s="220"/>
      <c r="C2" s="220"/>
      <c r="D2" s="220"/>
    </row>
    <row r="3" s="217" customFormat="1" ht="24" customHeight="1" spans="1:4">
      <c r="A3" s="221" t="s">
        <v>1280</v>
      </c>
      <c r="B3" s="221" t="s">
        <v>1281</v>
      </c>
      <c r="C3" s="222" t="s">
        <v>1634</v>
      </c>
      <c r="D3" s="222" t="s">
        <v>1635</v>
      </c>
    </row>
    <row r="4" s="217" customFormat="1" ht="21" customHeight="1" spans="1:4">
      <c r="A4" s="223"/>
      <c r="B4" s="223"/>
      <c r="C4" s="222"/>
      <c r="D4" s="222"/>
    </row>
    <row r="5" s="217" customFormat="1" ht="18" customHeight="1" spans="1:4">
      <c r="A5" s="224"/>
      <c r="B5" s="225"/>
      <c r="C5" s="226" t="s">
        <v>1587</v>
      </c>
      <c r="D5" s="226" t="s">
        <v>1587</v>
      </c>
    </row>
    <row r="6" s="217" customFormat="1" ht="18" customHeight="1" spans="1:4">
      <c r="A6" s="224"/>
      <c r="B6" s="225"/>
      <c r="C6" s="225"/>
      <c r="D6" s="225"/>
    </row>
    <row r="7" s="217" customFormat="1" ht="18" customHeight="1" spans="1:4">
      <c r="A7" s="224"/>
      <c r="B7" s="225"/>
      <c r="C7" s="225"/>
      <c r="D7" s="225"/>
    </row>
    <row r="8" s="217" customFormat="1" ht="18" customHeight="1" spans="1:4">
      <c r="A8" s="224"/>
      <c r="B8" s="225"/>
      <c r="C8" s="225"/>
      <c r="D8" s="225"/>
    </row>
    <row r="9" s="217" customFormat="1" ht="18" customHeight="1" spans="1:4">
      <c r="A9" s="224"/>
      <c r="B9" s="225"/>
      <c r="C9" s="225"/>
      <c r="D9" s="225"/>
    </row>
    <row r="10" s="217" customFormat="1" ht="18" customHeight="1" spans="1:4">
      <c r="A10" s="224"/>
      <c r="B10" s="225"/>
      <c r="C10" s="225"/>
      <c r="D10" s="225"/>
    </row>
    <row r="11" s="217" customFormat="1" ht="18" customHeight="1" spans="1:4">
      <c r="A11" s="224"/>
      <c r="B11" s="225"/>
      <c r="C11" s="225"/>
      <c r="D11" s="225"/>
    </row>
    <row r="12" s="217" customFormat="1" ht="18" customHeight="1" spans="1:4">
      <c r="A12" s="224"/>
      <c r="B12" s="225"/>
      <c r="C12" s="225"/>
      <c r="D12" s="225"/>
    </row>
    <row r="14" ht="27" spans="1:1">
      <c r="A14" s="218" t="s">
        <v>1636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showZeros="0" view="pageBreakPreview" zoomScaleNormal="100" workbookViewId="0">
      <selection activeCell="B8" sqref="B8"/>
    </sheetView>
  </sheetViews>
  <sheetFormatPr defaultColWidth="9" defaultRowHeight="14.25" outlineLevelCol="6"/>
  <cols>
    <col min="1" max="1" width="36.25" style="202" customWidth="1"/>
    <col min="2" max="2" width="12.125" style="202" customWidth="1"/>
    <col min="3" max="3" width="15" style="202" customWidth="1"/>
    <col min="4" max="4" width="13.25" style="202" customWidth="1"/>
    <col min="5" max="5" width="13.375" style="202" customWidth="1"/>
    <col min="6" max="6" width="15" style="202" customWidth="1"/>
    <col min="7" max="7" width="10.25" style="202" customWidth="1"/>
    <col min="8" max="16384" width="9" style="202"/>
  </cols>
  <sheetData>
    <row r="1" ht="27.75" customHeight="1" spans="1:7">
      <c r="A1" s="203" t="s">
        <v>1637</v>
      </c>
      <c r="B1" s="203"/>
      <c r="C1" s="203"/>
      <c r="D1" s="203"/>
      <c r="E1" s="203"/>
      <c r="F1" s="203"/>
      <c r="G1" s="203"/>
    </row>
    <row r="2" s="200" customFormat="1" ht="20.25" customHeight="1" spans="1:7">
      <c r="A2" s="200" t="s">
        <v>1638</v>
      </c>
      <c r="C2" s="204"/>
      <c r="D2" s="204"/>
      <c r="E2" s="204"/>
      <c r="F2" s="204"/>
      <c r="G2" s="204" t="s">
        <v>31</v>
      </c>
    </row>
    <row r="3" s="201" customFormat="1" ht="43.5" customHeight="1" spans="1:7">
      <c r="A3" s="205" t="s">
        <v>1301</v>
      </c>
      <c r="B3" s="7" t="s">
        <v>33</v>
      </c>
      <c r="C3" s="7" t="s">
        <v>64</v>
      </c>
      <c r="D3" s="7" t="s">
        <v>65</v>
      </c>
      <c r="E3" s="7" t="s">
        <v>34</v>
      </c>
      <c r="F3" s="7" t="s">
        <v>66</v>
      </c>
      <c r="G3" s="8" t="s">
        <v>1612</v>
      </c>
    </row>
    <row r="4" s="200" customFormat="1" ht="18" customHeight="1" spans="1:7">
      <c r="A4" s="206" t="s">
        <v>1639</v>
      </c>
      <c r="B4" s="214"/>
      <c r="C4" s="214"/>
      <c r="D4" s="214"/>
      <c r="E4" s="214"/>
      <c r="F4" s="215"/>
      <c r="G4" s="209"/>
    </row>
    <row r="5" s="200" customFormat="1" ht="18" customHeight="1" spans="1:7">
      <c r="A5" s="206" t="s">
        <v>1640</v>
      </c>
      <c r="B5" s="214"/>
      <c r="C5" s="214"/>
      <c r="D5" s="214"/>
      <c r="E5" s="214"/>
      <c r="F5" s="215"/>
      <c r="G5" s="209"/>
    </row>
    <row r="6" s="200" customFormat="1" ht="18" customHeight="1" spans="1:7">
      <c r="A6" s="206" t="s">
        <v>1641</v>
      </c>
      <c r="B6" s="214"/>
      <c r="C6" s="214"/>
      <c r="D6" s="214"/>
      <c r="E6" s="214"/>
      <c r="F6" s="215"/>
      <c r="G6" s="209"/>
    </row>
    <row r="7" s="200" customFormat="1" ht="18" customHeight="1" spans="1:7">
      <c r="A7" s="206" t="s">
        <v>1642</v>
      </c>
      <c r="B7" s="214"/>
      <c r="C7" s="214"/>
      <c r="D7" s="214"/>
      <c r="E7" s="214"/>
      <c r="F7" s="215"/>
      <c r="G7" s="209"/>
    </row>
    <row r="8" s="200" customFormat="1" ht="20.25" customHeight="1" spans="1:7">
      <c r="A8" s="206" t="s">
        <v>1643</v>
      </c>
      <c r="B8" s="133">
        <v>18007</v>
      </c>
      <c r="C8" s="133">
        <v>18007</v>
      </c>
      <c r="D8" s="133">
        <v>18007</v>
      </c>
      <c r="E8" s="133">
        <v>18007</v>
      </c>
      <c r="F8" s="209">
        <v>1</v>
      </c>
      <c r="G8" s="209">
        <v>1</v>
      </c>
    </row>
    <row r="9" s="200" customFormat="1" ht="18" customHeight="1" spans="1:7">
      <c r="A9" s="206" t="s">
        <v>1640</v>
      </c>
      <c r="B9" s="127">
        <v>8329</v>
      </c>
      <c r="C9" s="213">
        <v>8329</v>
      </c>
      <c r="D9" s="213">
        <v>8329</v>
      </c>
      <c r="E9" s="213">
        <v>8329</v>
      </c>
      <c r="F9" s="209">
        <v>1</v>
      </c>
      <c r="G9" s="209">
        <v>1</v>
      </c>
    </row>
    <row r="10" s="200" customFormat="1" ht="18" customHeight="1" spans="1:7">
      <c r="A10" s="206" t="s">
        <v>1641</v>
      </c>
      <c r="B10" s="127">
        <v>9344</v>
      </c>
      <c r="C10" s="213">
        <v>9344</v>
      </c>
      <c r="D10" s="213">
        <v>9344</v>
      </c>
      <c r="E10" s="213">
        <v>9344</v>
      </c>
      <c r="F10" s="209">
        <v>1</v>
      </c>
      <c r="G10" s="209">
        <v>1</v>
      </c>
    </row>
    <row r="11" s="200" customFormat="1" ht="18" customHeight="1" spans="1:7">
      <c r="A11" s="206" t="s">
        <v>1642</v>
      </c>
      <c r="B11" s="127">
        <v>219</v>
      </c>
      <c r="C11" s="213">
        <v>219</v>
      </c>
      <c r="D11" s="213">
        <v>219</v>
      </c>
      <c r="E11" s="213">
        <v>219</v>
      </c>
      <c r="F11" s="209">
        <v>1</v>
      </c>
      <c r="G11" s="209">
        <v>1</v>
      </c>
    </row>
    <row r="12" s="200" customFormat="1" ht="18" customHeight="1" spans="1:7">
      <c r="A12" s="206" t="s">
        <v>1644</v>
      </c>
      <c r="B12" s="214"/>
      <c r="C12" s="214"/>
      <c r="D12" s="214"/>
      <c r="E12" s="214"/>
      <c r="F12" s="215"/>
      <c r="G12" s="209"/>
    </row>
    <row r="13" s="200" customFormat="1" ht="18" customHeight="1" spans="1:7">
      <c r="A13" s="206" t="s">
        <v>1640</v>
      </c>
      <c r="B13" s="214"/>
      <c r="C13" s="214"/>
      <c r="D13" s="214"/>
      <c r="E13" s="214"/>
      <c r="F13" s="215"/>
      <c r="G13" s="209"/>
    </row>
    <row r="14" s="200" customFormat="1" ht="18" customHeight="1" spans="1:7">
      <c r="A14" s="206" t="s">
        <v>1641</v>
      </c>
      <c r="B14" s="214"/>
      <c r="C14" s="214"/>
      <c r="D14" s="214"/>
      <c r="E14" s="214"/>
      <c r="F14" s="215"/>
      <c r="G14" s="209"/>
    </row>
    <row r="15" s="200" customFormat="1" ht="18" customHeight="1" spans="1:7">
      <c r="A15" s="206" t="s">
        <v>1642</v>
      </c>
      <c r="B15" s="214"/>
      <c r="C15" s="214"/>
      <c r="D15" s="216"/>
      <c r="E15" s="216"/>
      <c r="F15" s="215"/>
      <c r="G15" s="209"/>
    </row>
    <row r="16" s="200" customFormat="1" ht="18" customHeight="1" spans="1:7">
      <c r="A16" s="206"/>
      <c r="B16" s="214"/>
      <c r="C16" s="214"/>
      <c r="D16" s="214"/>
      <c r="E16" s="214"/>
      <c r="F16" s="215"/>
      <c r="G16" s="209"/>
    </row>
    <row r="17" s="200" customFormat="1" ht="18" customHeight="1" spans="1:7">
      <c r="A17" s="206" t="s">
        <v>1645</v>
      </c>
      <c r="B17" s="133">
        <v>18007</v>
      </c>
      <c r="C17" s="133">
        <v>18007</v>
      </c>
      <c r="D17" s="133">
        <v>18007</v>
      </c>
      <c r="E17" s="133">
        <v>18007</v>
      </c>
      <c r="F17" s="209">
        <v>1</v>
      </c>
      <c r="G17" s="209">
        <v>1</v>
      </c>
    </row>
    <row r="18" s="200" customFormat="1" ht="18" customHeight="1" spans="1:7">
      <c r="A18" s="206" t="s">
        <v>1640</v>
      </c>
      <c r="B18" s="127">
        <v>8329</v>
      </c>
      <c r="C18" s="213">
        <v>8329</v>
      </c>
      <c r="D18" s="213">
        <v>8329</v>
      </c>
      <c r="E18" s="213">
        <v>8329</v>
      </c>
      <c r="F18" s="209">
        <v>1</v>
      </c>
      <c r="G18" s="209">
        <v>1</v>
      </c>
    </row>
    <row r="19" s="200" customFormat="1" ht="18" customHeight="1" spans="1:7">
      <c r="A19" s="206" t="s">
        <v>1641</v>
      </c>
      <c r="B19" s="127">
        <v>9344</v>
      </c>
      <c r="C19" s="213">
        <v>9344</v>
      </c>
      <c r="D19" s="213">
        <v>9344</v>
      </c>
      <c r="E19" s="213">
        <v>9344</v>
      </c>
      <c r="F19" s="209">
        <v>1</v>
      </c>
      <c r="G19" s="209">
        <v>1</v>
      </c>
    </row>
    <row r="20" s="200" customFormat="1" ht="18" customHeight="1" spans="1:7">
      <c r="A20" s="206" t="s">
        <v>1642</v>
      </c>
      <c r="B20" s="127">
        <v>219</v>
      </c>
      <c r="C20" s="213">
        <v>219</v>
      </c>
      <c r="D20" s="213">
        <v>219</v>
      </c>
      <c r="E20" s="213">
        <v>219</v>
      </c>
      <c r="F20" s="209">
        <v>1</v>
      </c>
      <c r="G20" s="209">
        <v>1</v>
      </c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0"/>
  <sheetViews>
    <sheetView showZeros="0" view="pageBreakPreview" zoomScaleNormal="100" workbookViewId="0">
      <selection activeCell="C37" sqref="C37"/>
    </sheetView>
  </sheetViews>
  <sheetFormatPr defaultColWidth="9" defaultRowHeight="14.25" outlineLevelCol="5"/>
  <cols>
    <col min="1" max="1" width="33.125" style="202" customWidth="1"/>
    <col min="2" max="2" width="14.375" style="202" customWidth="1"/>
    <col min="3" max="3" width="14.5" style="202" customWidth="1"/>
    <col min="4" max="4" width="13.25" style="202" customWidth="1"/>
    <col min="5" max="5" width="9" style="202"/>
    <col min="6" max="6" width="9.5" style="202" customWidth="1"/>
    <col min="7" max="16384" width="9" style="202"/>
  </cols>
  <sheetData>
    <row r="1" ht="31.5" customHeight="1" spans="1:4">
      <c r="A1" s="203" t="s">
        <v>1646</v>
      </c>
      <c r="B1" s="203"/>
      <c r="C1" s="203"/>
      <c r="D1" s="203"/>
    </row>
    <row r="2" s="200" customFormat="1" ht="20.25" customHeight="1" spans="1:4">
      <c r="A2" s="200" t="s">
        <v>1647</v>
      </c>
      <c r="B2" s="204"/>
      <c r="C2" s="204"/>
      <c r="D2" s="204" t="s">
        <v>31</v>
      </c>
    </row>
    <row r="3" s="201" customFormat="1" ht="21.75" customHeight="1" spans="1:4">
      <c r="A3" s="205" t="s">
        <v>1301</v>
      </c>
      <c r="B3" s="7" t="s">
        <v>33</v>
      </c>
      <c r="C3" s="7" t="s">
        <v>34</v>
      </c>
      <c r="D3" s="8" t="s">
        <v>35</v>
      </c>
    </row>
    <row r="4" s="200" customFormat="1" ht="18" customHeight="1" spans="1:4">
      <c r="A4" s="206" t="s">
        <v>1639</v>
      </c>
      <c r="B4" s="127"/>
      <c r="C4" s="127"/>
      <c r="D4" s="209"/>
    </row>
    <row r="5" s="200" customFormat="1" ht="18" customHeight="1" spans="1:4">
      <c r="A5" s="206" t="s">
        <v>1640</v>
      </c>
      <c r="B5" s="127"/>
      <c r="C5" s="211"/>
      <c r="D5" s="209"/>
    </row>
    <row r="6" s="200" customFormat="1" ht="18" customHeight="1" spans="1:4">
      <c r="A6" s="206" t="s">
        <v>1641</v>
      </c>
      <c r="B6" s="127"/>
      <c r="C6" s="211"/>
      <c r="D6" s="209"/>
    </row>
    <row r="7" s="200" customFormat="1" ht="18" customHeight="1" spans="1:4">
      <c r="A7" s="206" t="s">
        <v>1642</v>
      </c>
      <c r="B7" s="127"/>
      <c r="C7" s="211"/>
      <c r="D7" s="209"/>
    </row>
    <row r="8" s="200" customFormat="1" ht="18" customHeight="1" spans="1:6">
      <c r="A8" s="210" t="s">
        <v>1648</v>
      </c>
      <c r="B8" s="127"/>
      <c r="C8" s="127"/>
      <c r="D8" s="209"/>
      <c r="F8" s="212"/>
    </row>
    <row r="9" s="200" customFormat="1" ht="18" customHeight="1" spans="1:4">
      <c r="A9" s="206" t="s">
        <v>1640</v>
      </c>
      <c r="B9" s="127"/>
      <c r="C9" s="127"/>
      <c r="D9" s="209"/>
    </row>
    <row r="10" s="200" customFormat="1" ht="18" customHeight="1" spans="1:4">
      <c r="A10" s="206" t="s">
        <v>1641</v>
      </c>
      <c r="B10" s="127"/>
      <c r="C10" s="127"/>
      <c r="D10" s="209"/>
    </row>
    <row r="11" s="200" customFormat="1" ht="18" customHeight="1" spans="1:4">
      <c r="A11" s="206" t="s">
        <v>1642</v>
      </c>
      <c r="B11" s="127"/>
      <c r="C11" s="127"/>
      <c r="D11" s="209"/>
    </row>
    <row r="12" s="200" customFormat="1" ht="18" customHeight="1" spans="1:4">
      <c r="A12" s="210" t="s">
        <v>1649</v>
      </c>
      <c r="B12" s="133">
        <v>18007</v>
      </c>
      <c r="C12" s="133">
        <v>18007</v>
      </c>
      <c r="D12" s="209">
        <v>1</v>
      </c>
    </row>
    <row r="13" s="200" customFormat="1" ht="18" customHeight="1" spans="1:4">
      <c r="A13" s="206" t="s">
        <v>1640</v>
      </c>
      <c r="B13" s="127">
        <v>8329</v>
      </c>
      <c r="C13" s="213">
        <v>8329</v>
      </c>
      <c r="D13" s="209">
        <v>1</v>
      </c>
    </row>
    <row r="14" s="200" customFormat="1" ht="18" customHeight="1" spans="1:4">
      <c r="A14" s="206" t="s">
        <v>1641</v>
      </c>
      <c r="B14" s="127">
        <v>9344</v>
      </c>
      <c r="C14" s="213">
        <v>9344</v>
      </c>
      <c r="D14" s="209">
        <v>1</v>
      </c>
    </row>
    <row r="15" s="200" customFormat="1" ht="18" customHeight="1" spans="1:4">
      <c r="A15" s="206" t="s">
        <v>1642</v>
      </c>
      <c r="B15" s="127">
        <v>219</v>
      </c>
      <c r="C15" s="213">
        <v>219</v>
      </c>
      <c r="D15" s="209">
        <v>1</v>
      </c>
    </row>
    <row r="16" s="200" customFormat="1" ht="18" customHeight="1" spans="1:4">
      <c r="A16" s="206" t="s">
        <v>1650</v>
      </c>
      <c r="B16" s="127"/>
      <c r="C16" s="127"/>
      <c r="D16" s="209"/>
    </row>
    <row r="17" s="200" customFormat="1" ht="18" customHeight="1" spans="1:4">
      <c r="A17" s="206" t="s">
        <v>1640</v>
      </c>
      <c r="B17" s="127"/>
      <c r="C17" s="127"/>
      <c r="D17" s="209"/>
    </row>
    <row r="18" s="200" customFormat="1" ht="18" customHeight="1" spans="1:4">
      <c r="A18" s="206" t="s">
        <v>1641</v>
      </c>
      <c r="B18" s="127"/>
      <c r="C18" s="127"/>
      <c r="D18" s="209"/>
    </row>
    <row r="19" s="200" customFormat="1" ht="18" customHeight="1" spans="1:4">
      <c r="A19" s="206" t="s">
        <v>1642</v>
      </c>
      <c r="B19" s="127"/>
      <c r="C19" s="127"/>
      <c r="D19" s="209"/>
    </row>
    <row r="20" s="200" customFormat="1" ht="18" customHeight="1" spans="1:4">
      <c r="A20" s="210" t="s">
        <v>1651</v>
      </c>
      <c r="B20" s="127"/>
      <c r="C20" s="127"/>
      <c r="D20" s="209"/>
    </row>
    <row r="21" s="200" customFormat="1" ht="18" customHeight="1" spans="1:4">
      <c r="A21" s="206" t="s">
        <v>1640</v>
      </c>
      <c r="B21" s="127"/>
      <c r="C21" s="127"/>
      <c r="D21" s="209"/>
    </row>
    <row r="22" s="200" customFormat="1" ht="18" customHeight="1" spans="1:4">
      <c r="A22" s="206" t="s">
        <v>1641</v>
      </c>
      <c r="B22" s="127"/>
      <c r="C22" s="127"/>
      <c r="D22" s="209"/>
    </row>
    <row r="23" s="200" customFormat="1" ht="18" customHeight="1" spans="1:4">
      <c r="A23" s="206" t="s">
        <v>1642</v>
      </c>
      <c r="B23" s="127"/>
      <c r="C23" s="127"/>
      <c r="D23" s="209"/>
    </row>
    <row r="24" s="200" customFormat="1" ht="18" customHeight="1" spans="1:4">
      <c r="A24" s="206" t="s">
        <v>1652</v>
      </c>
      <c r="B24" s="127"/>
      <c r="C24" s="127"/>
      <c r="D24" s="209"/>
    </row>
    <row r="25" s="200" customFormat="1" ht="18" customHeight="1" spans="1:4">
      <c r="A25" s="206" t="s">
        <v>1640</v>
      </c>
      <c r="B25" s="127"/>
      <c r="C25" s="127"/>
      <c r="D25" s="209"/>
    </row>
    <row r="26" s="200" customFormat="1" ht="18" customHeight="1" spans="1:4">
      <c r="A26" s="206" t="s">
        <v>1641</v>
      </c>
      <c r="B26" s="127"/>
      <c r="C26" s="127"/>
      <c r="D26" s="209"/>
    </row>
    <row r="27" s="200" customFormat="1" ht="18" customHeight="1" spans="1:4">
      <c r="A27" s="206" t="s">
        <v>1642</v>
      </c>
      <c r="B27" s="127"/>
      <c r="C27" s="127"/>
      <c r="D27" s="209"/>
    </row>
    <row r="28" s="200" customFormat="1" ht="18" customHeight="1" spans="1:4">
      <c r="A28" s="206" t="s">
        <v>1653</v>
      </c>
      <c r="B28" s="127"/>
      <c r="C28" s="127"/>
      <c r="D28" s="209"/>
    </row>
    <row r="29" s="200" customFormat="1" ht="18" customHeight="1" spans="1:4">
      <c r="A29" s="206" t="s">
        <v>1640</v>
      </c>
      <c r="B29" s="127"/>
      <c r="C29" s="127"/>
      <c r="D29" s="209"/>
    </row>
    <row r="30" s="200" customFormat="1" ht="18" customHeight="1" spans="1:4">
      <c r="A30" s="206" t="s">
        <v>1641</v>
      </c>
      <c r="B30" s="127"/>
      <c r="C30" s="127"/>
      <c r="D30" s="209"/>
    </row>
    <row r="31" s="200" customFormat="1" ht="15.75" customHeight="1" spans="1:4">
      <c r="A31" s="206" t="s">
        <v>1642</v>
      </c>
      <c r="B31" s="127"/>
      <c r="C31" s="127"/>
      <c r="D31" s="209"/>
    </row>
    <row r="32" s="200" customFormat="1" ht="18" customHeight="1" spans="1:4">
      <c r="A32" s="210" t="s">
        <v>1654</v>
      </c>
      <c r="B32" s="127"/>
      <c r="C32" s="127"/>
      <c r="D32" s="209"/>
    </row>
    <row r="33" s="200" customFormat="1" ht="18" customHeight="1" spans="1:4">
      <c r="A33" s="206" t="s">
        <v>1640</v>
      </c>
      <c r="B33" s="127"/>
      <c r="C33" s="127"/>
      <c r="D33" s="209"/>
    </row>
    <row r="34" s="200" customFormat="1" ht="18" customHeight="1" spans="1:4">
      <c r="A34" s="206" t="s">
        <v>1641</v>
      </c>
      <c r="B34" s="127"/>
      <c r="C34" s="127"/>
      <c r="D34" s="209"/>
    </row>
    <row r="35" s="200" customFormat="1" ht="18" customHeight="1" spans="1:4">
      <c r="A35" s="206" t="s">
        <v>1642</v>
      </c>
      <c r="B35" s="127"/>
      <c r="C35" s="127"/>
      <c r="D35" s="209"/>
    </row>
    <row r="36" s="200" customFormat="1" ht="18" customHeight="1" spans="1:4">
      <c r="A36" s="206"/>
      <c r="B36" s="127"/>
      <c r="C36" s="127"/>
      <c r="D36" s="209"/>
    </row>
    <row r="37" s="200" customFormat="1" ht="18" customHeight="1" spans="1:4">
      <c r="A37" s="206" t="s">
        <v>1655</v>
      </c>
      <c r="B37" s="133">
        <v>18007</v>
      </c>
      <c r="C37" s="133">
        <v>18007</v>
      </c>
      <c r="D37" s="209">
        <v>1</v>
      </c>
    </row>
    <row r="38" s="200" customFormat="1" ht="18" customHeight="1" spans="1:4">
      <c r="A38" s="206" t="s">
        <v>1640</v>
      </c>
      <c r="B38" s="127">
        <v>8329</v>
      </c>
      <c r="C38" s="213">
        <v>8329</v>
      </c>
      <c r="D38" s="209">
        <v>1</v>
      </c>
    </row>
    <row r="39" s="200" customFormat="1" ht="18" customHeight="1" spans="1:4">
      <c r="A39" s="206" t="s">
        <v>1641</v>
      </c>
      <c r="B39" s="127">
        <v>9344</v>
      </c>
      <c r="C39" s="213">
        <v>9344</v>
      </c>
      <c r="D39" s="209">
        <v>1</v>
      </c>
    </row>
    <row r="40" s="200" customFormat="1" ht="18" customHeight="1" spans="1:4">
      <c r="A40" s="206" t="s">
        <v>1642</v>
      </c>
      <c r="B40" s="127">
        <v>219</v>
      </c>
      <c r="C40" s="213">
        <v>219</v>
      </c>
      <c r="D40" s="209">
        <v>1</v>
      </c>
    </row>
  </sheetData>
  <mergeCells count="1">
    <mergeCell ref="A1:D1"/>
  </mergeCells>
  <printOptions horizontalCentered="1"/>
  <pageMargins left="0.747916666666667" right="0.747916666666667" top="0.432638888888889" bottom="0.432638888888889" header="0.511805555555556" footer="0.511805555555556"/>
  <pageSetup paperSize="9" fitToHeight="0" orientation="portrait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2"/>
  <sheetViews>
    <sheetView showZeros="0" view="pageBreakPreview" zoomScaleNormal="100" workbookViewId="0">
      <selection activeCell="A2" sqref="A2"/>
    </sheetView>
  </sheetViews>
  <sheetFormatPr defaultColWidth="9" defaultRowHeight="14.25" outlineLevelCol="6"/>
  <cols>
    <col min="1" max="1" width="42.125" style="202" customWidth="1"/>
    <col min="2" max="2" width="12.125" style="202" customWidth="1"/>
    <col min="3" max="3" width="12.375" style="202" customWidth="1"/>
    <col min="4" max="4" width="13.25" style="202" hidden="1" customWidth="1"/>
    <col min="5" max="5" width="11.375" style="202" customWidth="1"/>
    <col min="6" max="6" width="15.625" style="202" hidden="1" customWidth="1"/>
    <col min="7" max="7" width="10" style="202" customWidth="1"/>
    <col min="8" max="8" width="9" style="202"/>
    <col min="9" max="9" width="9.5" style="202" customWidth="1"/>
    <col min="10" max="10" width="18.375" style="202" customWidth="1"/>
    <col min="11" max="16384" width="9" style="202"/>
  </cols>
  <sheetData>
    <row r="1" ht="42" customHeight="1" spans="1:7">
      <c r="A1" s="203" t="s">
        <v>1656</v>
      </c>
      <c r="B1" s="203"/>
      <c r="C1" s="203"/>
      <c r="D1" s="203"/>
      <c r="E1" s="203"/>
      <c r="F1" s="203"/>
      <c r="G1" s="203"/>
    </row>
    <row r="2" s="200" customFormat="1" ht="23.25" customHeight="1" spans="1:7">
      <c r="A2" s="200" t="s">
        <v>1657</v>
      </c>
      <c r="C2" s="204"/>
      <c r="D2" s="204"/>
      <c r="E2" s="204"/>
      <c r="F2" s="204"/>
      <c r="G2" s="204" t="s">
        <v>31</v>
      </c>
    </row>
    <row r="3" s="201" customFormat="1" ht="36.75" customHeight="1" spans="1:7">
      <c r="A3" s="205" t="s">
        <v>1658</v>
      </c>
      <c r="B3" s="7" t="s">
        <v>33</v>
      </c>
      <c r="C3" s="7" t="s">
        <v>64</v>
      </c>
      <c r="D3" s="7" t="s">
        <v>65</v>
      </c>
      <c r="E3" s="7" t="s">
        <v>34</v>
      </c>
      <c r="F3" s="7" t="s">
        <v>66</v>
      </c>
      <c r="G3" s="8" t="s">
        <v>1612</v>
      </c>
    </row>
    <row r="4" s="200" customFormat="1" ht="20.25" customHeight="1" spans="1:7">
      <c r="A4" s="206" t="s">
        <v>1659</v>
      </c>
      <c r="B4" s="207"/>
      <c r="C4" s="207"/>
      <c r="D4" s="207"/>
      <c r="E4" s="207"/>
      <c r="F4" s="208"/>
      <c r="G4" s="209"/>
    </row>
    <row r="5" s="200" customFormat="1" ht="20.25" customHeight="1" spans="1:7">
      <c r="A5" s="206" t="s">
        <v>1660</v>
      </c>
      <c r="B5" s="207"/>
      <c r="C5" s="207"/>
      <c r="D5" s="207"/>
      <c r="E5" s="207"/>
      <c r="F5" s="208"/>
      <c r="G5" s="209"/>
    </row>
    <row r="6" s="200" customFormat="1" ht="20.25" customHeight="1" spans="1:7">
      <c r="A6" s="206" t="s">
        <v>1661</v>
      </c>
      <c r="B6" s="207"/>
      <c r="C6" s="207"/>
      <c r="D6" s="207"/>
      <c r="E6" s="207"/>
      <c r="F6" s="208"/>
      <c r="G6" s="209"/>
    </row>
    <row r="7" s="200" customFormat="1" ht="20.25" customHeight="1" spans="1:7">
      <c r="A7" s="206" t="s">
        <v>1660</v>
      </c>
      <c r="B7" s="207"/>
      <c r="C7" s="207"/>
      <c r="D7" s="207"/>
      <c r="E7" s="207"/>
      <c r="F7" s="208"/>
      <c r="G7" s="209"/>
    </row>
    <row r="8" s="200" customFormat="1" ht="20.25" customHeight="1" spans="1:7">
      <c r="A8" s="210" t="s">
        <v>1662</v>
      </c>
      <c r="B8" s="122">
        <v>9278</v>
      </c>
      <c r="C8" s="122">
        <v>9278</v>
      </c>
      <c r="D8" s="122"/>
      <c r="E8" s="122">
        <v>9278</v>
      </c>
      <c r="F8" s="208"/>
      <c r="G8" s="209">
        <v>1</v>
      </c>
    </row>
    <row r="9" s="200" customFormat="1" ht="20.25" customHeight="1" spans="1:7">
      <c r="A9" s="206" t="s">
        <v>1660</v>
      </c>
      <c r="B9" s="122">
        <v>9278</v>
      </c>
      <c r="C9" s="122">
        <v>9278</v>
      </c>
      <c r="D9" s="122"/>
      <c r="E9" s="122">
        <v>9278</v>
      </c>
      <c r="F9" s="208"/>
      <c r="G9" s="209">
        <v>1</v>
      </c>
    </row>
    <row r="10" s="200" customFormat="1" ht="20.25" customHeight="1" spans="1:7">
      <c r="A10" s="210" t="s">
        <v>1663</v>
      </c>
      <c r="B10" s="122"/>
      <c r="C10" s="122"/>
      <c r="D10" s="122"/>
      <c r="E10" s="122"/>
      <c r="F10" s="208"/>
      <c r="G10" s="209"/>
    </row>
    <row r="11" s="200" customFormat="1" ht="20.25" customHeight="1" spans="1:7">
      <c r="A11" s="210" t="s">
        <v>1664</v>
      </c>
      <c r="B11" s="122"/>
      <c r="C11" s="122"/>
      <c r="D11" s="122"/>
      <c r="E11" s="122"/>
      <c r="F11" s="208"/>
      <c r="G11" s="209"/>
    </row>
    <row r="12" s="200" customFormat="1" ht="20.25" customHeight="1" spans="1:7">
      <c r="A12" s="210" t="s">
        <v>1665</v>
      </c>
      <c r="B12" s="207"/>
      <c r="C12" s="207"/>
      <c r="D12" s="207"/>
      <c r="E12" s="207"/>
      <c r="F12" s="208"/>
      <c r="G12" s="209"/>
    </row>
    <row r="13" s="200" customFormat="1" ht="20.25" customHeight="1" spans="1:7">
      <c r="A13" s="206" t="s">
        <v>1664</v>
      </c>
      <c r="B13" s="207"/>
      <c r="C13" s="207"/>
      <c r="D13" s="207"/>
      <c r="E13" s="207"/>
      <c r="F13" s="208"/>
      <c r="G13" s="209"/>
    </row>
    <row r="14" s="200" customFormat="1" ht="20.25" customHeight="1" spans="1:7">
      <c r="A14" s="206" t="s">
        <v>1666</v>
      </c>
      <c r="B14" s="207"/>
      <c r="C14" s="207"/>
      <c r="D14" s="207"/>
      <c r="E14" s="207"/>
      <c r="F14" s="208"/>
      <c r="G14" s="209"/>
    </row>
    <row r="15" s="200" customFormat="1" ht="20.25" customHeight="1" spans="1:7">
      <c r="A15" s="206" t="s">
        <v>1667</v>
      </c>
      <c r="B15" s="207"/>
      <c r="C15" s="207"/>
      <c r="D15" s="207"/>
      <c r="E15" s="207"/>
      <c r="F15" s="208"/>
      <c r="G15" s="209"/>
    </row>
    <row r="16" s="200" customFormat="1" ht="20.25" customHeight="1" spans="1:7">
      <c r="A16" s="206" t="s">
        <v>1668</v>
      </c>
      <c r="B16" s="207"/>
      <c r="C16" s="207"/>
      <c r="D16" s="207"/>
      <c r="E16" s="207"/>
      <c r="F16" s="208"/>
      <c r="G16" s="209"/>
    </row>
    <row r="17" s="200" customFormat="1" ht="20.25" customHeight="1" spans="1:7">
      <c r="A17" s="206" t="s">
        <v>1669</v>
      </c>
      <c r="B17" s="207"/>
      <c r="C17" s="207"/>
      <c r="D17" s="207"/>
      <c r="E17" s="207"/>
      <c r="F17" s="208"/>
      <c r="G17" s="209"/>
    </row>
    <row r="18" s="200" customFormat="1" ht="20.25" customHeight="1" spans="1:7">
      <c r="A18" s="210" t="s">
        <v>1670</v>
      </c>
      <c r="B18" s="207"/>
      <c r="C18" s="207"/>
      <c r="D18" s="207"/>
      <c r="E18" s="207"/>
      <c r="F18" s="208"/>
      <c r="G18" s="209"/>
    </row>
    <row r="19" s="200" customFormat="1" ht="20.25" customHeight="1" spans="1:7">
      <c r="A19" s="206" t="s">
        <v>1671</v>
      </c>
      <c r="B19" s="207"/>
      <c r="C19" s="207"/>
      <c r="D19" s="207"/>
      <c r="E19" s="207"/>
      <c r="F19" s="208"/>
      <c r="G19" s="209"/>
    </row>
    <row r="20" s="200" customFormat="1" ht="20.25" customHeight="1" spans="1:7">
      <c r="A20" s="206"/>
      <c r="B20" s="207"/>
      <c r="C20" s="207"/>
      <c r="D20" s="207"/>
      <c r="E20" s="207"/>
      <c r="F20" s="208"/>
      <c r="G20" s="209"/>
    </row>
    <row r="21" s="200" customFormat="1" ht="20.25" customHeight="1" spans="1:7">
      <c r="A21" s="206" t="s">
        <v>1672</v>
      </c>
      <c r="B21" s="122">
        <v>9278</v>
      </c>
      <c r="C21" s="122">
        <v>9278</v>
      </c>
      <c r="D21" s="122"/>
      <c r="E21" s="122">
        <v>9278</v>
      </c>
      <c r="F21" s="208"/>
      <c r="G21" s="209">
        <v>1</v>
      </c>
    </row>
    <row r="22" s="200" customFormat="1" ht="20.25" customHeight="1" spans="1:7">
      <c r="A22" s="206" t="s">
        <v>1673</v>
      </c>
      <c r="B22" s="122">
        <v>9278</v>
      </c>
      <c r="C22" s="122">
        <v>9278</v>
      </c>
      <c r="D22" s="122"/>
      <c r="E22" s="122">
        <v>9278</v>
      </c>
      <c r="F22" s="208"/>
      <c r="G22" s="209">
        <v>1</v>
      </c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2"/>
  <sheetViews>
    <sheetView showZeros="0" view="pageBreakPreview" zoomScaleNormal="100" workbookViewId="0">
      <selection activeCell="B15" sqref="B15"/>
    </sheetView>
  </sheetViews>
  <sheetFormatPr defaultColWidth="9" defaultRowHeight="14.25" outlineLevelCol="6"/>
  <cols>
    <col min="1" max="1" width="42.125" style="202" customWidth="1"/>
    <col min="2" max="2" width="12.125" style="202" customWidth="1"/>
    <col min="3" max="3" width="12.375" style="202" customWidth="1"/>
    <col min="4" max="4" width="13.25" style="202" hidden="1" customWidth="1"/>
    <col min="5" max="5" width="11.375" style="202" customWidth="1"/>
    <col min="6" max="6" width="15.625" style="202" hidden="1" customWidth="1"/>
    <col min="7" max="7" width="10" style="202" customWidth="1"/>
    <col min="8" max="8" width="9" style="202"/>
    <col min="9" max="9" width="9.5" style="202" customWidth="1"/>
    <col min="10" max="10" width="18.375" style="202" customWidth="1"/>
    <col min="11" max="16384" width="9" style="202"/>
  </cols>
  <sheetData>
    <row r="1" ht="42" customHeight="1" spans="1:7">
      <c r="A1" s="203" t="s">
        <v>1674</v>
      </c>
      <c r="B1" s="203"/>
      <c r="C1" s="203"/>
      <c r="D1" s="203"/>
      <c r="E1" s="203"/>
      <c r="F1" s="203"/>
      <c r="G1" s="203"/>
    </row>
    <row r="2" s="200" customFormat="1" ht="23.25" customHeight="1" spans="1:7">
      <c r="A2" s="200" t="s">
        <v>1675</v>
      </c>
      <c r="C2" s="204"/>
      <c r="D2" s="204"/>
      <c r="E2" s="204"/>
      <c r="F2" s="204"/>
      <c r="G2" s="204" t="s">
        <v>31</v>
      </c>
    </row>
    <row r="3" s="201" customFormat="1" ht="36.75" customHeight="1" spans="1:7">
      <c r="A3" s="205" t="s">
        <v>1658</v>
      </c>
      <c r="B3" s="7" t="s">
        <v>33</v>
      </c>
      <c r="C3" s="7" t="s">
        <v>64</v>
      </c>
      <c r="D3" s="7" t="s">
        <v>65</v>
      </c>
      <c r="E3" s="7" t="s">
        <v>34</v>
      </c>
      <c r="F3" s="7" t="s">
        <v>66</v>
      </c>
      <c r="G3" s="8" t="s">
        <v>1612</v>
      </c>
    </row>
    <row r="4" s="200" customFormat="1" ht="20.25" customHeight="1" spans="1:7">
      <c r="A4" s="206" t="s">
        <v>1659</v>
      </c>
      <c r="B4" s="207"/>
      <c r="C4" s="207"/>
      <c r="D4" s="207"/>
      <c r="E4" s="207"/>
      <c r="F4" s="208"/>
      <c r="G4" s="209"/>
    </row>
    <row r="5" s="200" customFormat="1" ht="20.25" customHeight="1" spans="1:7">
      <c r="A5" s="206" t="s">
        <v>1660</v>
      </c>
      <c r="B5" s="207"/>
      <c r="C5" s="207"/>
      <c r="D5" s="207"/>
      <c r="E5" s="207"/>
      <c r="F5" s="208"/>
      <c r="G5" s="209"/>
    </row>
    <row r="6" s="200" customFormat="1" ht="20.25" customHeight="1" spans="1:7">
      <c r="A6" s="206" t="s">
        <v>1661</v>
      </c>
      <c r="B6" s="207"/>
      <c r="C6" s="207"/>
      <c r="D6" s="207"/>
      <c r="E6" s="207"/>
      <c r="F6" s="208"/>
      <c r="G6" s="209"/>
    </row>
    <row r="7" s="200" customFormat="1" ht="20.25" customHeight="1" spans="1:7">
      <c r="A7" s="206" t="s">
        <v>1660</v>
      </c>
      <c r="B7" s="207"/>
      <c r="C7" s="207"/>
      <c r="D7" s="207"/>
      <c r="E7" s="207"/>
      <c r="F7" s="208"/>
      <c r="G7" s="209"/>
    </row>
    <row r="8" s="200" customFormat="1" ht="20.25" customHeight="1" spans="1:7">
      <c r="A8" s="210" t="s">
        <v>1662</v>
      </c>
      <c r="B8" s="122">
        <v>9278</v>
      </c>
      <c r="C8" s="122">
        <v>9278</v>
      </c>
      <c r="D8" s="122"/>
      <c r="E8" s="122">
        <v>9278</v>
      </c>
      <c r="F8" s="208"/>
      <c r="G8" s="209">
        <v>1</v>
      </c>
    </row>
    <row r="9" s="200" customFormat="1" ht="20.25" customHeight="1" spans="1:7">
      <c r="A9" s="206" t="s">
        <v>1660</v>
      </c>
      <c r="B9" s="122">
        <v>9278</v>
      </c>
      <c r="C9" s="122">
        <v>9278</v>
      </c>
      <c r="D9" s="122"/>
      <c r="E9" s="122">
        <v>9278</v>
      </c>
      <c r="F9" s="208"/>
      <c r="G9" s="209">
        <v>1</v>
      </c>
    </row>
    <row r="10" s="200" customFormat="1" ht="20.25" customHeight="1" spans="1:7">
      <c r="A10" s="210" t="s">
        <v>1663</v>
      </c>
      <c r="B10" s="122"/>
      <c r="C10" s="122"/>
      <c r="D10" s="122"/>
      <c r="E10" s="122"/>
      <c r="F10" s="208"/>
      <c r="G10" s="209"/>
    </row>
    <row r="11" s="200" customFormat="1" ht="20.25" customHeight="1" spans="1:7">
      <c r="A11" s="210" t="s">
        <v>1664</v>
      </c>
      <c r="B11" s="122"/>
      <c r="C11" s="122"/>
      <c r="D11" s="122"/>
      <c r="E11" s="122"/>
      <c r="F11" s="208"/>
      <c r="G11" s="209"/>
    </row>
    <row r="12" s="200" customFormat="1" ht="20.25" customHeight="1" spans="1:7">
      <c r="A12" s="210" t="s">
        <v>1665</v>
      </c>
      <c r="B12" s="207"/>
      <c r="C12" s="207"/>
      <c r="D12" s="207"/>
      <c r="E12" s="207"/>
      <c r="F12" s="208"/>
      <c r="G12" s="209"/>
    </row>
    <row r="13" s="200" customFormat="1" ht="20.25" customHeight="1" spans="1:7">
      <c r="A13" s="206" t="s">
        <v>1664</v>
      </c>
      <c r="B13" s="207"/>
      <c r="C13" s="207"/>
      <c r="D13" s="207"/>
      <c r="E13" s="207"/>
      <c r="F13" s="208"/>
      <c r="G13" s="209"/>
    </row>
    <row r="14" s="200" customFormat="1" ht="20.25" customHeight="1" spans="1:7">
      <c r="A14" s="206" t="s">
        <v>1666</v>
      </c>
      <c r="B14" s="207"/>
      <c r="C14" s="207"/>
      <c r="D14" s="207"/>
      <c r="E14" s="207"/>
      <c r="F14" s="208"/>
      <c r="G14" s="209"/>
    </row>
    <row r="15" s="200" customFormat="1" ht="20.25" customHeight="1" spans="1:7">
      <c r="A15" s="206" t="s">
        <v>1667</v>
      </c>
      <c r="B15" s="207"/>
      <c r="C15" s="207"/>
      <c r="D15" s="207"/>
      <c r="E15" s="207"/>
      <c r="F15" s="208"/>
      <c r="G15" s="209"/>
    </row>
    <row r="16" s="200" customFormat="1" ht="20.25" customHeight="1" spans="1:7">
      <c r="A16" s="206" t="s">
        <v>1668</v>
      </c>
      <c r="B16" s="207"/>
      <c r="C16" s="207"/>
      <c r="D16" s="207"/>
      <c r="E16" s="207"/>
      <c r="F16" s="208"/>
      <c r="G16" s="209"/>
    </row>
    <row r="17" s="200" customFormat="1" ht="20.25" customHeight="1" spans="1:7">
      <c r="A17" s="206" t="s">
        <v>1669</v>
      </c>
      <c r="B17" s="207"/>
      <c r="C17" s="207"/>
      <c r="D17" s="207"/>
      <c r="E17" s="207"/>
      <c r="F17" s="208"/>
      <c r="G17" s="209"/>
    </row>
    <row r="18" s="200" customFormat="1" ht="20.25" customHeight="1" spans="1:7">
      <c r="A18" s="210" t="s">
        <v>1670</v>
      </c>
      <c r="B18" s="207"/>
      <c r="C18" s="207"/>
      <c r="D18" s="207"/>
      <c r="E18" s="207"/>
      <c r="F18" s="208"/>
      <c r="G18" s="209"/>
    </row>
    <row r="19" s="200" customFormat="1" ht="20.25" customHeight="1" spans="1:7">
      <c r="A19" s="206" t="s">
        <v>1671</v>
      </c>
      <c r="B19" s="207"/>
      <c r="C19" s="207"/>
      <c r="D19" s="207"/>
      <c r="E19" s="207"/>
      <c r="F19" s="208"/>
      <c r="G19" s="209"/>
    </row>
    <row r="20" s="200" customFormat="1" ht="20.25" customHeight="1" spans="1:7">
      <c r="A20" s="206"/>
      <c r="B20" s="207"/>
      <c r="C20" s="207"/>
      <c r="D20" s="207"/>
      <c r="E20" s="207"/>
      <c r="F20" s="208"/>
      <c r="G20" s="209"/>
    </row>
    <row r="21" s="200" customFormat="1" ht="20.25" customHeight="1" spans="1:7">
      <c r="A21" s="206" t="s">
        <v>1672</v>
      </c>
      <c r="B21" s="122">
        <v>9278</v>
      </c>
      <c r="C21" s="122">
        <v>9278</v>
      </c>
      <c r="D21" s="122"/>
      <c r="E21" s="122">
        <v>9278</v>
      </c>
      <c r="F21" s="208"/>
      <c r="G21" s="209">
        <v>1</v>
      </c>
    </row>
    <row r="22" s="200" customFormat="1" ht="20.25" customHeight="1" spans="1:7">
      <c r="A22" s="206" t="s">
        <v>1673</v>
      </c>
      <c r="B22" s="122">
        <v>9278</v>
      </c>
      <c r="C22" s="122">
        <v>9278</v>
      </c>
      <c r="D22" s="122"/>
      <c r="E22" s="122">
        <v>9278</v>
      </c>
      <c r="F22" s="208"/>
      <c r="G22" s="209">
        <v>1</v>
      </c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workbookViewId="0">
      <selection activeCell="A37" sqref="A37"/>
    </sheetView>
  </sheetViews>
  <sheetFormatPr defaultColWidth="7.16666666666667" defaultRowHeight="12.75"/>
  <cols>
    <col min="1" max="1" width="44.1666666666667" style="81" customWidth="1"/>
    <col min="2" max="4" width="20.75" style="81" customWidth="1"/>
    <col min="5" max="16384" width="7.16666666666667" style="81"/>
  </cols>
  <sheetData>
    <row r="1" ht="37" customHeight="1" spans="1:12">
      <c r="A1" s="82" t="s">
        <v>1676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ht="16" customHeight="1" spans="1:1">
      <c r="A2" s="115"/>
    </row>
    <row r="3" ht="21" customHeight="1" spans="1:4">
      <c r="A3" s="182" t="s">
        <v>1677</v>
      </c>
      <c r="B3" s="183" t="s">
        <v>34</v>
      </c>
      <c r="C3" s="166"/>
      <c r="D3" s="166"/>
    </row>
    <row r="4" ht="40" customHeight="1" spans="1:4">
      <c r="A4" s="184"/>
      <c r="B4" s="185" t="s">
        <v>1678</v>
      </c>
      <c r="C4" s="186" t="s">
        <v>1679</v>
      </c>
      <c r="D4" s="186" t="s">
        <v>1680</v>
      </c>
    </row>
    <row r="5" ht="14" customHeight="1" spans="1:4">
      <c r="A5" s="187" t="s">
        <v>1681</v>
      </c>
      <c r="B5" s="155">
        <v>0</v>
      </c>
      <c r="C5" s="155"/>
      <c r="D5" s="155"/>
    </row>
    <row r="6" ht="14" customHeight="1" spans="1:4">
      <c r="A6" s="187" t="s">
        <v>1682</v>
      </c>
      <c r="B6" s="155"/>
      <c r="C6" s="155"/>
      <c r="D6" s="155"/>
    </row>
    <row r="7" ht="14" customHeight="1" spans="1:4">
      <c r="A7" s="188" t="s">
        <v>1683</v>
      </c>
      <c r="B7" s="155"/>
      <c r="C7" s="155"/>
      <c r="D7" s="155"/>
    </row>
    <row r="8" ht="14" customHeight="1" spans="1:4">
      <c r="A8" s="189" t="s">
        <v>1684</v>
      </c>
      <c r="B8" s="155"/>
      <c r="C8" s="155"/>
      <c r="D8" s="170"/>
    </row>
    <row r="9" ht="14" customHeight="1" spans="1:4">
      <c r="A9" s="171" t="s">
        <v>1685</v>
      </c>
      <c r="B9" s="155"/>
      <c r="C9" s="155"/>
      <c r="D9" s="155"/>
    </row>
    <row r="10" ht="27" customHeight="1" spans="1:4">
      <c r="A10" s="187" t="s">
        <v>1686</v>
      </c>
      <c r="B10" s="155"/>
      <c r="C10" s="155"/>
      <c r="D10" s="155"/>
    </row>
    <row r="11" ht="14" customHeight="1" spans="1:4">
      <c r="A11" s="187" t="s">
        <v>1687</v>
      </c>
      <c r="B11" s="155"/>
      <c r="C11" s="155"/>
      <c r="D11" s="155"/>
    </row>
    <row r="12" ht="14" customHeight="1" spans="1:4">
      <c r="A12" s="187" t="s">
        <v>1688</v>
      </c>
      <c r="B12" s="155"/>
      <c r="C12" s="155"/>
      <c r="D12" s="155"/>
    </row>
    <row r="13" ht="14" customHeight="1" spans="1:4">
      <c r="A13" s="187" t="s">
        <v>1689</v>
      </c>
      <c r="B13" s="155"/>
      <c r="C13" s="155"/>
      <c r="D13" s="155"/>
    </row>
    <row r="14" ht="14" customHeight="1" spans="1:4">
      <c r="A14" s="187" t="s">
        <v>1690</v>
      </c>
      <c r="B14" s="155"/>
      <c r="C14" s="155"/>
      <c r="D14" s="155"/>
    </row>
    <row r="15" ht="14" customHeight="1" spans="1:4">
      <c r="A15" s="187" t="s">
        <v>1691</v>
      </c>
      <c r="B15" s="155"/>
      <c r="C15" s="155"/>
      <c r="D15" s="155"/>
    </row>
    <row r="16" ht="14" customHeight="1" spans="1:4">
      <c r="A16" s="187" t="s">
        <v>1692</v>
      </c>
      <c r="B16" s="155"/>
      <c r="C16" s="155"/>
      <c r="D16" s="155"/>
    </row>
    <row r="17" ht="14" customHeight="1" spans="1:4">
      <c r="A17" s="187" t="s">
        <v>1693</v>
      </c>
      <c r="B17" s="155"/>
      <c r="C17" s="155"/>
      <c r="D17" s="155"/>
    </row>
    <row r="18" ht="14" customHeight="1" spans="1:4">
      <c r="A18" s="187" t="s">
        <v>1694</v>
      </c>
      <c r="B18" s="155"/>
      <c r="C18" s="155"/>
      <c r="D18" s="155"/>
    </row>
    <row r="19" ht="14" customHeight="1" spans="1:4">
      <c r="A19" s="190" t="s">
        <v>1695</v>
      </c>
      <c r="B19" s="155">
        <v>0</v>
      </c>
      <c r="C19" s="155"/>
      <c r="D19" s="155"/>
    </row>
    <row r="20" spans="1:4">
      <c r="A20" s="191" t="s">
        <v>1677</v>
      </c>
      <c r="B20" s="192" t="s">
        <v>34</v>
      </c>
      <c r="C20" s="193"/>
      <c r="D20" s="193"/>
    </row>
    <row r="21" ht="24.75" spans="1:4">
      <c r="A21" s="194"/>
      <c r="B21" s="193" t="s">
        <v>1678</v>
      </c>
      <c r="C21" s="195" t="s">
        <v>1679</v>
      </c>
      <c r="D21" s="195" t="s">
        <v>1680</v>
      </c>
    </row>
    <row r="22" ht="14" customHeight="1" spans="1:4">
      <c r="A22" s="196" t="s">
        <v>1696</v>
      </c>
      <c r="B22" s="155">
        <v>0</v>
      </c>
      <c r="C22" s="155"/>
      <c r="D22" s="170"/>
    </row>
    <row r="23" ht="14" customHeight="1" spans="1:4">
      <c r="A23" s="189" t="s">
        <v>1697</v>
      </c>
      <c r="B23" s="155"/>
      <c r="C23" s="170"/>
      <c r="D23" s="155"/>
    </row>
    <row r="24" ht="14" customHeight="1" spans="1:4">
      <c r="A24" s="189" t="s">
        <v>1698</v>
      </c>
      <c r="B24" s="155"/>
      <c r="C24" s="155"/>
      <c r="D24" s="155"/>
    </row>
    <row r="25" ht="14" customHeight="1" spans="1:4">
      <c r="A25" s="189" t="s">
        <v>1699</v>
      </c>
      <c r="B25" s="155"/>
      <c r="C25" s="155"/>
      <c r="D25" s="155"/>
    </row>
    <row r="26" ht="14" customHeight="1" spans="1:4">
      <c r="A26" s="197" t="s">
        <v>1700</v>
      </c>
      <c r="B26" s="155"/>
      <c r="C26" s="155"/>
      <c r="D26" s="155"/>
    </row>
    <row r="27" ht="14" customHeight="1" spans="1:4">
      <c r="A27" s="196" t="s">
        <v>1701</v>
      </c>
      <c r="B27" s="155"/>
      <c r="C27" s="155"/>
      <c r="D27" s="155"/>
    </row>
    <row r="28" ht="14" customHeight="1" spans="1:4">
      <c r="A28" s="189" t="s">
        <v>1702</v>
      </c>
      <c r="B28" s="155"/>
      <c r="C28" s="155"/>
      <c r="D28" s="155"/>
    </row>
    <row r="29" ht="14" customHeight="1" spans="1:4">
      <c r="A29" s="189" t="s">
        <v>1703</v>
      </c>
      <c r="B29" s="155"/>
      <c r="C29" s="155"/>
      <c r="D29" s="155"/>
    </row>
    <row r="30" ht="14" customHeight="1" spans="1:4">
      <c r="A30" s="189" t="s">
        <v>1704</v>
      </c>
      <c r="B30" s="155"/>
      <c r="C30" s="155"/>
      <c r="D30" s="155"/>
    </row>
    <row r="31" spans="1:4">
      <c r="A31" s="189" t="s">
        <v>1705</v>
      </c>
      <c r="B31" s="198"/>
      <c r="C31" s="198"/>
      <c r="D31" s="198"/>
    </row>
    <row r="32" spans="1:4">
      <c r="A32" s="189" t="s">
        <v>1706</v>
      </c>
      <c r="B32" s="198"/>
      <c r="C32" s="198"/>
      <c r="D32" s="198"/>
    </row>
    <row r="33" spans="1:4">
      <c r="A33" s="189" t="s">
        <v>1707</v>
      </c>
      <c r="B33" s="198"/>
      <c r="C33" s="198"/>
      <c r="D33" s="198"/>
    </row>
    <row r="34" spans="1:4">
      <c r="A34" s="189" t="s">
        <v>1708</v>
      </c>
      <c r="B34" s="198"/>
      <c r="C34" s="198"/>
      <c r="D34" s="198"/>
    </row>
    <row r="35" spans="1:4">
      <c r="A35" s="199" t="s">
        <v>1695</v>
      </c>
      <c r="B35" s="198">
        <v>0</v>
      </c>
      <c r="C35" s="198"/>
      <c r="D35" s="198"/>
    </row>
    <row r="37" spans="1:1">
      <c r="A37" s="81" t="s">
        <v>1636</v>
      </c>
    </row>
  </sheetData>
  <mergeCells count="5">
    <mergeCell ref="A1:D1"/>
    <mergeCell ref="B3:D3"/>
    <mergeCell ref="B20:D20"/>
    <mergeCell ref="A3:A4"/>
    <mergeCell ref="A20:A21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0" sqref="A20"/>
    </sheetView>
  </sheetViews>
  <sheetFormatPr defaultColWidth="7.16666666666667" defaultRowHeight="12.75"/>
  <cols>
    <col min="1" max="1" width="36.4166666666667" style="136" customWidth="1"/>
    <col min="2" max="2" width="12.6666666666667" style="136" customWidth="1"/>
    <col min="3" max="3" width="23.5" style="136" customWidth="1"/>
    <col min="4" max="4" width="14.6416666666667" style="136" customWidth="1"/>
    <col min="5" max="16384" width="7.16666666666667" style="136"/>
  </cols>
  <sheetData>
    <row r="1" ht="36" customHeight="1" spans="1:12">
      <c r="A1" s="82" t="s">
        <v>1709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ht="19.5" customHeight="1" spans="1:4">
      <c r="A2" s="115"/>
      <c r="D2" s="163" t="s">
        <v>31</v>
      </c>
    </row>
    <row r="3" ht="23.5" customHeight="1" spans="1:4">
      <c r="A3" s="164" t="s">
        <v>1677</v>
      </c>
      <c r="B3" s="165" t="s">
        <v>34</v>
      </c>
      <c r="C3" s="166" t="s">
        <v>32</v>
      </c>
      <c r="D3" s="165" t="s">
        <v>34</v>
      </c>
    </row>
    <row r="4" ht="23.5" customHeight="1" spans="1:4">
      <c r="A4" s="167" t="s">
        <v>1681</v>
      </c>
      <c r="B4" s="155">
        <v>0</v>
      </c>
      <c r="C4" s="168" t="s">
        <v>1696</v>
      </c>
      <c r="D4" s="155">
        <v>0</v>
      </c>
    </row>
    <row r="5" ht="23.5" customHeight="1" spans="1:4">
      <c r="A5" s="167" t="s">
        <v>1710</v>
      </c>
      <c r="B5" s="155"/>
      <c r="C5" s="168" t="s">
        <v>1711</v>
      </c>
      <c r="D5" s="155"/>
    </row>
    <row r="6" ht="23.5" customHeight="1" spans="1:4">
      <c r="A6" s="167" t="s">
        <v>1712</v>
      </c>
      <c r="B6" s="155"/>
      <c r="C6" s="168" t="s">
        <v>1713</v>
      </c>
      <c r="D6" s="155"/>
    </row>
    <row r="7" ht="23.5" customHeight="1" spans="1:4">
      <c r="A7" s="167" t="s">
        <v>1714</v>
      </c>
      <c r="B7" s="155"/>
      <c r="C7" s="168" t="s">
        <v>1715</v>
      </c>
      <c r="D7" s="155"/>
    </row>
    <row r="8" ht="23.5" customHeight="1" spans="1:4">
      <c r="A8" s="167" t="s">
        <v>1684</v>
      </c>
      <c r="B8" s="155"/>
      <c r="C8" s="168" t="s">
        <v>1702</v>
      </c>
      <c r="D8" s="155"/>
    </row>
    <row r="9" ht="23.5" customHeight="1" spans="1:4">
      <c r="A9" s="167" t="s">
        <v>1716</v>
      </c>
      <c r="B9" s="155"/>
      <c r="C9" s="169"/>
      <c r="D9" s="170"/>
    </row>
    <row r="10" ht="23.5" customHeight="1" spans="1:4">
      <c r="A10" s="171" t="s">
        <v>1717</v>
      </c>
      <c r="B10" s="155"/>
      <c r="C10" s="169"/>
      <c r="D10" s="170"/>
    </row>
    <row r="11" ht="23.5" customHeight="1" spans="1:4">
      <c r="A11" s="172" t="s">
        <v>1686</v>
      </c>
      <c r="B11" s="155"/>
      <c r="C11" s="169"/>
      <c r="D11" s="170"/>
    </row>
    <row r="12" ht="23.5" customHeight="1" spans="1:4">
      <c r="A12" s="167" t="s">
        <v>1718</v>
      </c>
      <c r="B12" s="155"/>
      <c r="C12" s="168"/>
      <c r="D12" s="155"/>
    </row>
    <row r="13" ht="23.5" customHeight="1" spans="1:4">
      <c r="A13" s="167" t="s">
        <v>1719</v>
      </c>
      <c r="B13" s="155"/>
      <c r="C13" s="168" t="s">
        <v>1703</v>
      </c>
      <c r="D13" s="155"/>
    </row>
    <row r="14" ht="23.5" customHeight="1" spans="1:4">
      <c r="A14" s="167" t="s">
        <v>1720</v>
      </c>
      <c r="B14" s="155"/>
      <c r="C14" s="168" t="s">
        <v>1704</v>
      </c>
      <c r="D14" s="155"/>
    </row>
    <row r="15" ht="23.5" customHeight="1" spans="1:4">
      <c r="A15" s="173" t="s">
        <v>1721</v>
      </c>
      <c r="B15" s="155"/>
      <c r="C15" s="168" t="s">
        <v>1705</v>
      </c>
      <c r="D15" s="155"/>
    </row>
    <row r="16" ht="23.5" customHeight="1" spans="1:4">
      <c r="A16" s="174" t="s">
        <v>1722</v>
      </c>
      <c r="B16" s="175"/>
      <c r="C16" s="176" t="s">
        <v>1706</v>
      </c>
      <c r="D16" s="155"/>
    </row>
    <row r="17" ht="23.5" customHeight="1" spans="1:4">
      <c r="A17" s="134"/>
      <c r="B17" s="155"/>
      <c r="C17" s="168" t="s">
        <v>1707</v>
      </c>
      <c r="D17" s="155"/>
    </row>
    <row r="18" ht="23.5" customHeight="1" spans="1:4">
      <c r="A18" s="177" t="s">
        <v>1723</v>
      </c>
      <c r="B18" s="155"/>
      <c r="C18" s="178" t="s">
        <v>1708</v>
      </c>
      <c r="D18" s="155">
        <v>0</v>
      </c>
    </row>
    <row r="19" ht="23.5" customHeight="1" spans="1:4">
      <c r="A19" s="179" t="s">
        <v>1695</v>
      </c>
      <c r="B19" s="180">
        <v>0</v>
      </c>
      <c r="C19" s="181" t="s">
        <v>1724</v>
      </c>
      <c r="D19" s="156">
        <v>0</v>
      </c>
    </row>
    <row r="20" spans="1:1">
      <c r="A20" s="136" t="s">
        <v>1636</v>
      </c>
    </row>
  </sheetData>
  <mergeCells count="1">
    <mergeCell ref="A1:D1"/>
  </mergeCells>
  <printOptions horizontalCentered="1"/>
  <pageMargins left="0.314583333333333" right="0.550694444444444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6"/>
  <sheetViews>
    <sheetView showZeros="0" view="pageBreakPreview" zoomScaleNormal="100" workbookViewId="0">
      <pane xSplit="1" ySplit="3" topLeftCell="B31" activePane="bottomRight" state="frozen"/>
      <selection/>
      <selection pane="topRight"/>
      <selection pane="bottomLeft"/>
      <selection pane="bottomRight" activeCell="A42" sqref="$A42:$XFD57"/>
    </sheetView>
  </sheetViews>
  <sheetFormatPr defaultColWidth="9.125" defaultRowHeight="13.5" outlineLevelCol="6"/>
  <cols>
    <col min="1" max="1" width="35.5" style="363" customWidth="1"/>
    <col min="2" max="2" width="11.25" style="363" customWidth="1"/>
    <col min="3" max="4" width="11.25" style="363" hidden="1" customWidth="1"/>
    <col min="5" max="5" width="11.25" style="461" customWidth="1"/>
    <col min="6" max="6" width="13" style="363" hidden="1" customWidth="1"/>
    <col min="7" max="7" width="14.5" style="363" customWidth="1"/>
    <col min="8" max="244" width="9.125" style="363" customWidth="1"/>
    <col min="245" max="16384" width="9.125" style="363"/>
  </cols>
  <sheetData>
    <row r="1" s="460" customFormat="1" ht="18.75" customHeight="1" spans="1:7">
      <c r="A1" s="462" t="s">
        <v>29</v>
      </c>
      <c r="B1" s="462"/>
      <c r="C1" s="462"/>
      <c r="D1" s="462"/>
      <c r="E1" s="462"/>
      <c r="F1" s="462"/>
      <c r="G1" s="462"/>
    </row>
    <row r="2" s="360" customFormat="1" ht="12.75" customHeight="1" spans="1:7">
      <c r="A2" s="463" t="s">
        <v>63</v>
      </c>
      <c r="B2" s="463"/>
      <c r="C2" s="464"/>
      <c r="D2" s="464"/>
      <c r="E2" s="465"/>
      <c r="F2" s="464"/>
      <c r="G2" s="464" t="s">
        <v>31</v>
      </c>
    </row>
    <row r="3" s="361" customFormat="1" ht="24.75" customHeight="1" spans="1:7">
      <c r="A3" s="7" t="s">
        <v>32</v>
      </c>
      <c r="B3" s="7" t="s">
        <v>33</v>
      </c>
      <c r="C3" s="7" t="s">
        <v>64</v>
      </c>
      <c r="D3" s="7" t="s">
        <v>65</v>
      </c>
      <c r="E3" s="314" t="s">
        <v>34</v>
      </c>
      <c r="F3" s="7" t="s">
        <v>66</v>
      </c>
      <c r="G3" s="8" t="s">
        <v>35</v>
      </c>
    </row>
    <row r="4" s="360" customFormat="1" ht="16.5" customHeight="1" spans="1:7">
      <c r="A4" s="466" t="s">
        <v>67</v>
      </c>
      <c r="B4" s="467">
        <f>B5+B21</f>
        <v>18200</v>
      </c>
      <c r="C4" s="467">
        <f>C5+C21</f>
        <v>0</v>
      </c>
      <c r="D4" s="467">
        <f>D5+D21</f>
        <v>0</v>
      </c>
      <c r="E4" s="467">
        <f>E5+E21</f>
        <v>10025</v>
      </c>
      <c r="F4" s="17"/>
      <c r="G4" s="17">
        <f>E4/B4</f>
        <v>0.550824175824176</v>
      </c>
    </row>
    <row r="5" s="360" customFormat="1" ht="16.5" customHeight="1" spans="1:7">
      <c r="A5" s="466" t="s">
        <v>68</v>
      </c>
      <c r="B5" s="467">
        <f>SUM(B6:B20)</f>
        <v>12000</v>
      </c>
      <c r="C5" s="467">
        <f>SUM(C6:C20)</f>
        <v>0</v>
      </c>
      <c r="D5" s="467">
        <f>SUM(D6:D20)</f>
        <v>0</v>
      </c>
      <c r="E5" s="467">
        <f>SUM(E6:E20)</f>
        <v>4157</v>
      </c>
      <c r="F5" s="17"/>
      <c r="G5" s="17">
        <f t="shared" ref="G5:G42" si="0">E5/B5</f>
        <v>0.346416666666667</v>
      </c>
    </row>
    <row r="6" s="360" customFormat="1" ht="16.5" customHeight="1" spans="1:7">
      <c r="A6" s="466" t="s">
        <v>69</v>
      </c>
      <c r="B6" s="467">
        <v>4544.76</v>
      </c>
      <c r="C6" s="467"/>
      <c r="D6" s="467"/>
      <c r="E6" s="468">
        <v>2277</v>
      </c>
      <c r="F6" s="17"/>
      <c r="G6" s="17">
        <f t="shared" si="0"/>
        <v>0.501016555329654</v>
      </c>
    </row>
    <row r="7" s="360" customFormat="1" ht="16.5" customHeight="1" spans="1:7">
      <c r="A7" s="466" t="s">
        <v>70</v>
      </c>
      <c r="B7" s="467"/>
      <c r="C7" s="467"/>
      <c r="D7" s="467"/>
      <c r="E7" s="468"/>
      <c r="F7" s="17"/>
      <c r="G7" s="17"/>
    </row>
    <row r="8" s="360" customFormat="1" ht="16.5" customHeight="1" spans="1:7">
      <c r="A8" s="466" t="s">
        <v>71</v>
      </c>
      <c r="B8" s="467">
        <v>2033.64</v>
      </c>
      <c r="C8" s="467"/>
      <c r="D8" s="467"/>
      <c r="E8" s="468">
        <v>888</v>
      </c>
      <c r="F8" s="17"/>
      <c r="G8" s="17">
        <f t="shared" si="0"/>
        <v>0.436655455242816</v>
      </c>
    </row>
    <row r="9" s="360" customFormat="1" ht="16.5" customHeight="1" spans="1:7">
      <c r="A9" s="466" t="s">
        <v>72</v>
      </c>
      <c r="B9" s="467">
        <v>1936.44</v>
      </c>
      <c r="C9" s="467"/>
      <c r="D9" s="467"/>
      <c r="E9" s="468">
        <v>138</v>
      </c>
      <c r="F9" s="17"/>
      <c r="G9" s="17">
        <f t="shared" si="0"/>
        <v>0.0712647951911756</v>
      </c>
    </row>
    <row r="10" s="360" customFormat="1" ht="16.5" customHeight="1" spans="1:7">
      <c r="A10" s="466" t="s">
        <v>73</v>
      </c>
      <c r="B10" s="467"/>
      <c r="C10" s="467"/>
      <c r="D10" s="467"/>
      <c r="E10" s="468"/>
      <c r="F10" s="17"/>
      <c r="G10" s="17"/>
    </row>
    <row r="11" s="360" customFormat="1" ht="16.5" customHeight="1" spans="1:7">
      <c r="A11" s="466" t="s">
        <v>74</v>
      </c>
      <c r="B11" s="467">
        <v>325.08</v>
      </c>
      <c r="C11" s="467"/>
      <c r="D11" s="467"/>
      <c r="E11" s="468">
        <v>58</v>
      </c>
      <c r="F11" s="17"/>
      <c r="G11" s="17">
        <f t="shared" si="0"/>
        <v>0.178417620278085</v>
      </c>
    </row>
    <row r="12" s="360" customFormat="1" ht="16.5" customHeight="1" spans="1:7">
      <c r="A12" s="466" t="s">
        <v>75</v>
      </c>
      <c r="B12" s="467">
        <v>417.96</v>
      </c>
      <c r="C12" s="467"/>
      <c r="D12" s="467"/>
      <c r="E12" s="468">
        <v>19</v>
      </c>
      <c r="F12" s="17"/>
      <c r="G12" s="17">
        <f t="shared" si="0"/>
        <v>0.0454588955880946</v>
      </c>
    </row>
    <row r="13" s="360" customFormat="1" ht="16.5" customHeight="1" spans="1:7">
      <c r="A13" s="466" t="s">
        <v>76</v>
      </c>
      <c r="B13" s="467">
        <v>218.16</v>
      </c>
      <c r="C13" s="467"/>
      <c r="D13" s="467"/>
      <c r="E13" s="468">
        <v>10</v>
      </c>
      <c r="F13" s="17"/>
      <c r="G13" s="17">
        <f t="shared" si="0"/>
        <v>0.0458379171250458</v>
      </c>
    </row>
    <row r="14" s="360" customFormat="1" ht="16.5" customHeight="1" spans="1:7">
      <c r="A14" s="466" t="s">
        <v>77</v>
      </c>
      <c r="B14" s="467">
        <v>729</v>
      </c>
      <c r="C14" s="467"/>
      <c r="D14" s="467"/>
      <c r="E14" s="468">
        <v>269</v>
      </c>
      <c r="F14" s="17"/>
      <c r="G14" s="17">
        <f t="shared" si="0"/>
        <v>0.368998628257888</v>
      </c>
    </row>
    <row r="15" s="360" customFormat="1" ht="16.5" customHeight="1" spans="1:7">
      <c r="A15" s="466" t="s">
        <v>78</v>
      </c>
      <c r="B15" s="467">
        <v>704.16</v>
      </c>
      <c r="C15" s="467"/>
      <c r="D15" s="467"/>
      <c r="E15" s="468">
        <v>357</v>
      </c>
      <c r="F15" s="17"/>
      <c r="G15" s="17">
        <f t="shared" si="0"/>
        <v>0.506987048398091</v>
      </c>
    </row>
    <row r="16" s="360" customFormat="1" ht="16.5" customHeight="1" spans="1:7">
      <c r="A16" s="466" t="s">
        <v>79</v>
      </c>
      <c r="B16" s="467"/>
      <c r="C16" s="467"/>
      <c r="D16" s="467"/>
      <c r="E16" s="468"/>
      <c r="F16" s="17"/>
      <c r="G16" s="17"/>
    </row>
    <row r="17" s="360" customFormat="1" ht="16.5" customHeight="1" spans="1:7">
      <c r="A17" s="466" t="s">
        <v>80</v>
      </c>
      <c r="B17" s="467">
        <v>824.04</v>
      </c>
      <c r="C17" s="467"/>
      <c r="D17" s="467"/>
      <c r="E17" s="468"/>
      <c r="F17" s="17"/>
      <c r="G17" s="17">
        <f t="shared" si="0"/>
        <v>0</v>
      </c>
    </row>
    <row r="18" s="360" customFormat="1" ht="16.5" customHeight="1" spans="1:7">
      <c r="A18" s="466" t="s">
        <v>81</v>
      </c>
      <c r="B18" s="467">
        <v>173.88</v>
      </c>
      <c r="C18" s="467"/>
      <c r="D18" s="467"/>
      <c r="E18" s="468">
        <v>141</v>
      </c>
      <c r="F18" s="17"/>
      <c r="G18" s="17">
        <f t="shared" si="0"/>
        <v>0.810904071773637</v>
      </c>
    </row>
    <row r="19" s="360" customFormat="1" ht="16.5" customHeight="1" spans="1:7">
      <c r="A19" s="466" t="s">
        <v>82</v>
      </c>
      <c r="B19" s="467">
        <v>6.48</v>
      </c>
      <c r="C19" s="467"/>
      <c r="D19" s="467"/>
      <c r="E19" s="468"/>
      <c r="F19" s="17"/>
      <c r="G19" s="17">
        <f t="shared" si="0"/>
        <v>0</v>
      </c>
    </row>
    <row r="20" s="360" customFormat="1" ht="16.5" customHeight="1" spans="1:7">
      <c r="A20" s="466" t="s">
        <v>83</v>
      </c>
      <c r="B20" s="467">
        <v>86.4</v>
      </c>
      <c r="C20" s="467"/>
      <c r="D20" s="467"/>
      <c r="E20" s="468"/>
      <c r="F20" s="17"/>
      <c r="G20" s="17"/>
    </row>
    <row r="21" s="360" customFormat="1" ht="16.5" customHeight="1" spans="1:7">
      <c r="A21" s="466" t="s">
        <v>84</v>
      </c>
      <c r="B21" s="467">
        <f>SUM(B22:B27)</f>
        <v>6200</v>
      </c>
      <c r="C21" s="467">
        <f>SUM(C22:C25)</f>
        <v>0</v>
      </c>
      <c r="D21" s="467">
        <f>SUM(D22:D25)</f>
        <v>0</v>
      </c>
      <c r="E21" s="467">
        <f>SUM(E22:E27)</f>
        <v>5868</v>
      </c>
      <c r="F21" s="17"/>
      <c r="G21" s="17">
        <f t="shared" si="0"/>
        <v>0.946451612903226</v>
      </c>
    </row>
    <row r="22" s="360" customFormat="1" ht="16.5" customHeight="1" spans="1:7">
      <c r="A22" s="466" t="s">
        <v>85</v>
      </c>
      <c r="B22" s="467">
        <v>812.16</v>
      </c>
      <c r="C22" s="467"/>
      <c r="D22" s="467"/>
      <c r="E22" s="468">
        <v>891</v>
      </c>
      <c r="F22" s="17"/>
      <c r="G22" s="17">
        <f t="shared" si="0"/>
        <v>1.09707446808511</v>
      </c>
    </row>
    <row r="23" s="360" customFormat="1" ht="16.5" customHeight="1" spans="1:7">
      <c r="A23" s="466" t="s">
        <v>86</v>
      </c>
      <c r="B23" s="467">
        <v>387.72</v>
      </c>
      <c r="C23" s="467"/>
      <c r="D23" s="467"/>
      <c r="E23" s="468">
        <v>184</v>
      </c>
      <c r="F23" s="17"/>
      <c r="G23" s="17">
        <f t="shared" si="0"/>
        <v>0.474569276797689</v>
      </c>
    </row>
    <row r="24" s="360" customFormat="1" ht="16.5" customHeight="1" spans="1:7">
      <c r="A24" s="466" t="s">
        <v>87</v>
      </c>
      <c r="B24" s="467">
        <v>2198.6</v>
      </c>
      <c r="C24" s="467"/>
      <c r="D24" s="467"/>
      <c r="E24" s="468">
        <v>1458</v>
      </c>
      <c r="F24" s="17"/>
      <c r="G24" s="17">
        <f t="shared" si="0"/>
        <v>0.663149276812517</v>
      </c>
    </row>
    <row r="25" s="360" customFormat="1" ht="16.5" customHeight="1" spans="1:7">
      <c r="A25" s="466" t="s">
        <v>88</v>
      </c>
      <c r="B25" s="467">
        <v>1703.16</v>
      </c>
      <c r="C25" s="467"/>
      <c r="D25" s="467"/>
      <c r="E25" s="468">
        <v>3331</v>
      </c>
      <c r="F25" s="17"/>
      <c r="G25" s="17">
        <f t="shared" si="0"/>
        <v>1.95577632166091</v>
      </c>
    </row>
    <row r="26" s="360" customFormat="1" ht="16.5" customHeight="1" spans="1:7">
      <c r="A26" s="466" t="s">
        <v>89</v>
      </c>
      <c r="B26" s="467">
        <v>1092.96</v>
      </c>
      <c r="C26" s="467"/>
      <c r="D26" s="467"/>
      <c r="E26" s="468">
        <v>4</v>
      </c>
      <c r="F26" s="17"/>
      <c r="G26" s="17"/>
    </row>
    <row r="27" s="360" customFormat="1" ht="16.5" customHeight="1" spans="1:7">
      <c r="A27" s="466" t="s">
        <v>90</v>
      </c>
      <c r="B27" s="467">
        <v>5.4</v>
      </c>
      <c r="C27" s="467"/>
      <c r="D27" s="467"/>
      <c r="E27" s="468"/>
      <c r="F27" s="17"/>
      <c r="G27" s="17">
        <f>E27/B27</f>
        <v>0</v>
      </c>
    </row>
    <row r="28" s="360" customFormat="1" ht="16.5" customHeight="1" spans="1:7">
      <c r="A28" s="466" t="s">
        <v>91</v>
      </c>
      <c r="B28" s="467">
        <f>B29+B33+B58+B59+B60+B61+B62</f>
        <v>71000</v>
      </c>
      <c r="C28" s="467">
        <f>C29+C33+C58+C59+C60+C61+C62</f>
        <v>0</v>
      </c>
      <c r="D28" s="467">
        <f>D29+D33+D58+D59+D60+D61+D62</f>
        <v>0</v>
      </c>
      <c r="E28" s="467">
        <f>E29+E33+E58+E59+E60+E61+E62</f>
        <v>129690</v>
      </c>
      <c r="F28" s="17"/>
      <c r="G28" s="17">
        <f t="shared" si="0"/>
        <v>1.82661971830986</v>
      </c>
    </row>
    <row r="29" s="360" customFormat="1" ht="16.5" customHeight="1" spans="1:7">
      <c r="A29" s="466" t="s">
        <v>92</v>
      </c>
      <c r="B29" s="467">
        <f>SUM(B30:B32)</f>
        <v>0</v>
      </c>
      <c r="C29" s="467"/>
      <c r="D29" s="467"/>
      <c r="E29" s="468">
        <f>SUM(E30:E32)</f>
        <v>2546</v>
      </c>
      <c r="F29" s="17"/>
      <c r="G29" s="17" t="e">
        <f t="shared" si="0"/>
        <v>#DIV/0!</v>
      </c>
    </row>
    <row r="30" s="360" customFormat="1" ht="16.5" customHeight="1" spans="1:7">
      <c r="A30" s="466" t="s">
        <v>93</v>
      </c>
      <c r="B30" s="467"/>
      <c r="C30" s="467"/>
      <c r="D30" s="467"/>
      <c r="E30" s="468">
        <v>1122</v>
      </c>
      <c r="F30" s="17"/>
      <c r="G30" s="17" t="e">
        <f t="shared" si="0"/>
        <v>#DIV/0!</v>
      </c>
    </row>
    <row r="31" s="360" customFormat="1" ht="16.5" customHeight="1" spans="1:7">
      <c r="A31" s="466" t="s">
        <v>94</v>
      </c>
      <c r="B31" s="467"/>
      <c r="C31" s="467"/>
      <c r="D31" s="467"/>
      <c r="E31" s="468">
        <v>269</v>
      </c>
      <c r="F31" s="17"/>
      <c r="G31" s="17" t="e">
        <f t="shared" si="0"/>
        <v>#DIV/0!</v>
      </c>
    </row>
    <row r="32" s="360" customFormat="1" ht="16.5" customHeight="1" spans="1:7">
      <c r="A32" s="469" t="s">
        <v>95</v>
      </c>
      <c r="B32" s="467"/>
      <c r="C32" s="467"/>
      <c r="D32" s="467"/>
      <c r="E32" s="468">
        <v>1155</v>
      </c>
      <c r="F32" s="17"/>
      <c r="G32" s="17" t="e">
        <f t="shared" si="0"/>
        <v>#DIV/0!</v>
      </c>
    </row>
    <row r="33" s="360" customFormat="1" ht="16.5" customHeight="1" spans="1:7">
      <c r="A33" s="466" t="s">
        <v>96</v>
      </c>
      <c r="B33" s="467">
        <f>SUM(B34:B57)</f>
        <v>67100</v>
      </c>
      <c r="C33" s="467">
        <f>SUM(C34:C57)</f>
        <v>0</v>
      </c>
      <c r="D33" s="467">
        <f>SUM(D34:D57)</f>
        <v>0</v>
      </c>
      <c r="E33" s="467">
        <f>SUM(E34:E57)</f>
        <v>105471</v>
      </c>
      <c r="F33" s="17"/>
      <c r="G33" s="17">
        <f t="shared" si="0"/>
        <v>1.5718479880775</v>
      </c>
    </row>
    <row r="34" s="360" customFormat="1" ht="16.5" customHeight="1" spans="1:7">
      <c r="A34" s="466" t="s">
        <v>97</v>
      </c>
      <c r="B34" s="467">
        <v>92</v>
      </c>
      <c r="C34" s="467"/>
      <c r="D34" s="467"/>
      <c r="E34" s="468">
        <v>92</v>
      </c>
      <c r="F34" s="17"/>
      <c r="G34" s="17">
        <f t="shared" si="0"/>
        <v>1</v>
      </c>
    </row>
    <row r="35" s="360" customFormat="1" ht="16.5" customHeight="1" spans="1:7">
      <c r="A35" s="466" t="s">
        <v>98</v>
      </c>
      <c r="B35" s="467">
        <v>13041</v>
      </c>
      <c r="C35" s="467"/>
      <c r="D35" s="467"/>
      <c r="E35" s="468">
        <f>4695-2170</f>
        <v>2525</v>
      </c>
      <c r="F35" s="17"/>
      <c r="G35" s="17">
        <f t="shared" si="0"/>
        <v>0.193620121156353</v>
      </c>
    </row>
    <row r="36" s="360" customFormat="1" ht="16.5" customHeight="1" spans="1:7">
      <c r="A36" s="470" t="s">
        <v>99</v>
      </c>
      <c r="B36" s="467">
        <v>2170</v>
      </c>
      <c r="C36" s="467"/>
      <c r="D36" s="467"/>
      <c r="E36" s="468">
        <v>2170</v>
      </c>
      <c r="F36" s="17"/>
      <c r="G36" s="17">
        <f t="shared" si="0"/>
        <v>1</v>
      </c>
    </row>
    <row r="37" s="360" customFormat="1" ht="16.5" customHeight="1" spans="1:7">
      <c r="A37" s="470" t="s">
        <v>100</v>
      </c>
      <c r="B37" s="467"/>
      <c r="C37" s="467"/>
      <c r="D37" s="467"/>
      <c r="E37" s="468">
        <v>1010</v>
      </c>
      <c r="F37" s="17"/>
      <c r="G37" s="17" t="e">
        <f t="shared" si="0"/>
        <v>#DIV/0!</v>
      </c>
    </row>
    <row r="38" s="360" customFormat="1" ht="16.5" customHeight="1" spans="1:7">
      <c r="A38" s="470" t="s">
        <v>101</v>
      </c>
      <c r="B38" s="467">
        <f>4716</f>
        <v>4716</v>
      </c>
      <c r="C38" s="467"/>
      <c r="D38" s="467"/>
      <c r="E38" s="468">
        <v>7598</v>
      </c>
      <c r="F38" s="17"/>
      <c r="G38" s="17">
        <f t="shared" si="0"/>
        <v>1.61111111111111</v>
      </c>
    </row>
    <row r="39" s="360" customFormat="1" ht="16.5" customHeight="1" spans="1:7">
      <c r="A39" s="470" t="s">
        <v>102</v>
      </c>
      <c r="B39" s="467">
        <v>431</v>
      </c>
      <c r="C39" s="467"/>
      <c r="D39" s="467"/>
      <c r="E39" s="468">
        <v>803</v>
      </c>
      <c r="F39" s="17"/>
      <c r="G39" s="17">
        <f t="shared" si="0"/>
        <v>1.8631090487239</v>
      </c>
    </row>
    <row r="40" s="360" customFormat="1" ht="16.5" customHeight="1" spans="1:7">
      <c r="A40" s="470" t="s">
        <v>103</v>
      </c>
      <c r="B40" s="467">
        <v>16</v>
      </c>
      <c r="C40" s="467"/>
      <c r="D40" s="467"/>
      <c r="E40" s="468"/>
      <c r="F40" s="17"/>
      <c r="G40" s="17">
        <f t="shared" si="0"/>
        <v>0</v>
      </c>
    </row>
    <row r="41" s="360" customFormat="1" ht="16.5" customHeight="1" spans="1:7">
      <c r="A41" s="470" t="s">
        <v>104</v>
      </c>
      <c r="B41" s="467">
        <v>7196</v>
      </c>
      <c r="C41" s="467"/>
      <c r="D41" s="467"/>
      <c r="E41" s="468">
        <v>7775</v>
      </c>
      <c r="F41" s="17"/>
      <c r="G41" s="17">
        <f t="shared" si="0"/>
        <v>1.08046136742635</v>
      </c>
    </row>
    <row r="42" s="360" customFormat="1" ht="16.5" customHeight="1" spans="1:7">
      <c r="A42" s="470" t="s">
        <v>105</v>
      </c>
      <c r="B42" s="467"/>
      <c r="C42" s="467"/>
      <c r="D42" s="467"/>
      <c r="E42" s="468"/>
      <c r="F42" s="17"/>
      <c r="G42" s="17" t="e">
        <f t="shared" si="0"/>
        <v>#DIV/0!</v>
      </c>
    </row>
    <row r="43" s="360" customFormat="1" ht="16.5" customHeight="1" spans="1:7">
      <c r="A43" s="470" t="s">
        <v>106</v>
      </c>
      <c r="B43" s="467"/>
      <c r="C43" s="467"/>
      <c r="D43" s="467"/>
      <c r="E43" s="468">
        <v>172</v>
      </c>
      <c r="F43" s="17"/>
      <c r="G43" s="17"/>
    </row>
    <row r="44" s="360" customFormat="1" ht="16.5" customHeight="1" spans="1:7">
      <c r="A44" s="470" t="s">
        <v>107</v>
      </c>
      <c r="B44" s="467"/>
      <c r="C44" s="467"/>
      <c r="D44" s="467"/>
      <c r="E44" s="468">
        <v>632</v>
      </c>
      <c r="F44" s="17"/>
      <c r="G44" s="17"/>
    </row>
    <row r="45" s="360" customFormat="1" ht="16.5" customHeight="1" spans="1:7">
      <c r="A45" s="470" t="s">
        <v>108</v>
      </c>
      <c r="B45" s="467"/>
      <c r="C45" s="467"/>
      <c r="D45" s="467"/>
      <c r="E45" s="468">
        <v>1097</v>
      </c>
      <c r="F45" s="17"/>
      <c r="G45" s="17"/>
    </row>
    <row r="46" s="360" customFormat="1" ht="16.5" customHeight="1" spans="1:7">
      <c r="A46" s="470" t="s">
        <v>109</v>
      </c>
      <c r="B46" s="467">
        <v>2438</v>
      </c>
      <c r="C46" s="467"/>
      <c r="D46" s="467"/>
      <c r="E46" s="468">
        <v>4390</v>
      </c>
      <c r="F46" s="17"/>
      <c r="G46" s="17"/>
    </row>
    <row r="47" s="360" customFormat="1" ht="16.5" customHeight="1" spans="1:7">
      <c r="A47" s="470" t="s">
        <v>110</v>
      </c>
      <c r="B47" s="467"/>
      <c r="C47" s="467"/>
      <c r="D47" s="467"/>
      <c r="E47" s="468">
        <v>45</v>
      </c>
      <c r="F47" s="17"/>
      <c r="G47" s="17"/>
    </row>
    <row r="48" s="360" customFormat="1" ht="16.5" customHeight="1" spans="1:7">
      <c r="A48" s="470" t="s">
        <v>111</v>
      </c>
      <c r="B48" s="467"/>
      <c r="C48" s="467"/>
      <c r="D48" s="467"/>
      <c r="E48" s="468">
        <v>63</v>
      </c>
      <c r="F48" s="17"/>
      <c r="G48" s="17"/>
    </row>
    <row r="49" s="360" customFormat="1" ht="16.5" customHeight="1" spans="1:7">
      <c r="A49" s="470" t="s">
        <v>112</v>
      </c>
      <c r="B49" s="467">
        <v>16000</v>
      </c>
      <c r="C49" s="467"/>
      <c r="D49" s="467"/>
      <c r="E49" s="468">
        <v>16894</v>
      </c>
      <c r="F49" s="17"/>
      <c r="G49" s="17"/>
    </row>
    <row r="50" s="360" customFormat="1" ht="16.5" customHeight="1" spans="1:7">
      <c r="A50" s="470" t="s">
        <v>113</v>
      </c>
      <c r="B50" s="467">
        <v>21000</v>
      </c>
      <c r="C50" s="467"/>
      <c r="D50" s="467"/>
      <c r="E50" s="468">
        <v>21373</v>
      </c>
      <c r="F50" s="17"/>
      <c r="G50" s="17"/>
    </row>
    <row r="51" s="360" customFormat="1" ht="16.5" customHeight="1" spans="1:7">
      <c r="A51" s="470" t="s">
        <v>114</v>
      </c>
      <c r="B51" s="467"/>
      <c r="C51" s="467"/>
      <c r="D51" s="467"/>
      <c r="E51" s="468"/>
      <c r="F51" s="17"/>
      <c r="G51" s="17"/>
    </row>
    <row r="52" s="360" customFormat="1" ht="16.5" customHeight="1" spans="1:7">
      <c r="A52" s="470" t="s">
        <v>115</v>
      </c>
      <c r="B52" s="467"/>
      <c r="C52" s="467"/>
      <c r="D52" s="467"/>
      <c r="E52" s="468">
        <v>3680</v>
      </c>
      <c r="F52" s="17"/>
      <c r="G52" s="17"/>
    </row>
    <row r="53" s="360" customFormat="1" ht="16.5" customHeight="1" spans="1:7">
      <c r="A53" s="470" t="s">
        <v>116</v>
      </c>
      <c r="B53" s="273"/>
      <c r="C53" s="467"/>
      <c r="D53" s="467"/>
      <c r="E53" s="468">
        <v>422</v>
      </c>
      <c r="F53" s="17"/>
      <c r="G53" s="17"/>
    </row>
    <row r="54" s="360" customFormat="1" ht="16.5" customHeight="1" spans="1:7">
      <c r="A54" s="470" t="s">
        <v>117</v>
      </c>
      <c r="B54" s="273"/>
      <c r="C54" s="467"/>
      <c r="D54" s="467"/>
      <c r="E54" s="468">
        <v>34561</v>
      </c>
      <c r="F54" s="17"/>
      <c r="G54" s="17"/>
    </row>
    <row r="55" s="360" customFormat="1" ht="16.5" customHeight="1" spans="1:7">
      <c r="A55" s="470" t="s">
        <v>118</v>
      </c>
      <c r="B55" s="273"/>
      <c r="C55" s="467"/>
      <c r="D55" s="467"/>
      <c r="E55" s="468">
        <v>7</v>
      </c>
      <c r="F55" s="17"/>
      <c r="G55" s="17"/>
    </row>
    <row r="56" s="360" customFormat="1" ht="16.5" customHeight="1" spans="1:7">
      <c r="A56" s="470" t="s">
        <v>119</v>
      </c>
      <c r="B56" s="273"/>
      <c r="C56" s="467"/>
      <c r="D56" s="467"/>
      <c r="E56" s="468">
        <v>60</v>
      </c>
      <c r="F56" s="17"/>
      <c r="G56" s="17"/>
    </row>
    <row r="57" s="360" customFormat="1" ht="16.5" customHeight="1" spans="1:7">
      <c r="A57" s="470" t="s">
        <v>120</v>
      </c>
      <c r="B57" s="273"/>
      <c r="C57" s="467"/>
      <c r="D57" s="467"/>
      <c r="E57" s="468">
        <v>102</v>
      </c>
      <c r="F57" s="17"/>
      <c r="G57" s="17"/>
    </row>
    <row r="58" s="360" customFormat="1" ht="16.5" customHeight="1" spans="1:7">
      <c r="A58" s="470" t="s">
        <v>121</v>
      </c>
      <c r="B58" s="273"/>
      <c r="C58" s="467"/>
      <c r="D58" s="467"/>
      <c r="E58" s="468">
        <v>21623</v>
      </c>
      <c r="F58" s="17"/>
      <c r="G58" s="17"/>
    </row>
    <row r="59" s="360" customFormat="1" ht="16.5" customHeight="1" spans="1:7">
      <c r="A59" s="470" t="s">
        <v>122</v>
      </c>
      <c r="B59" s="467">
        <v>3450</v>
      </c>
      <c r="C59" s="467"/>
      <c r="D59" s="467"/>
      <c r="E59" s="468"/>
      <c r="F59" s="17"/>
      <c r="G59" s="17"/>
    </row>
    <row r="60" s="360" customFormat="1" ht="16.5" customHeight="1" spans="1:7">
      <c r="A60" s="470" t="s">
        <v>123</v>
      </c>
      <c r="B60" s="467">
        <v>50</v>
      </c>
      <c r="C60" s="467"/>
      <c r="D60" s="467"/>
      <c r="E60" s="468">
        <v>50</v>
      </c>
      <c r="F60" s="17"/>
      <c r="G60" s="17"/>
    </row>
    <row r="61" s="360" customFormat="1" ht="16.5" customHeight="1" spans="1:7">
      <c r="A61" s="470" t="s">
        <v>124</v>
      </c>
      <c r="B61" s="467"/>
      <c r="C61" s="467"/>
      <c r="D61" s="467"/>
      <c r="E61" s="468"/>
      <c r="F61" s="17"/>
      <c r="G61" s="17" t="e">
        <f>E61/B61</f>
        <v>#DIV/0!</v>
      </c>
    </row>
    <row r="62" s="360" customFormat="1" ht="16.5" customHeight="1" spans="1:7">
      <c r="A62" s="470" t="s">
        <v>125</v>
      </c>
      <c r="B62" s="467">
        <v>400</v>
      </c>
      <c r="C62" s="467"/>
      <c r="D62" s="467"/>
      <c r="E62" s="468"/>
      <c r="F62" s="17"/>
      <c r="G62" s="17">
        <f>E62/B62</f>
        <v>0</v>
      </c>
    </row>
    <row r="63" s="360" customFormat="1" ht="16.5" customHeight="1" spans="1:7">
      <c r="A63" s="470" t="s">
        <v>126</v>
      </c>
      <c r="B63" s="467">
        <v>8000</v>
      </c>
      <c r="C63" s="467"/>
      <c r="D63" s="467"/>
      <c r="E63" s="468">
        <v>15027</v>
      </c>
      <c r="F63" s="17"/>
      <c r="G63" s="17"/>
    </row>
    <row r="64" s="360" customFormat="1" ht="16.5" customHeight="1" spans="1:7">
      <c r="A64" s="470"/>
      <c r="B64" s="467"/>
      <c r="C64" s="467"/>
      <c r="D64" s="467"/>
      <c r="E64" s="471"/>
      <c r="F64" s="17"/>
      <c r="G64" s="17"/>
    </row>
    <row r="65" s="360" customFormat="1" ht="16.5" customHeight="1" spans="1:7">
      <c r="A65" s="472" t="s">
        <v>62</v>
      </c>
      <c r="B65" s="468">
        <f>B63+B4+B28</f>
        <v>97200</v>
      </c>
      <c r="C65" s="468">
        <f>C63+C4+C28</f>
        <v>0</v>
      </c>
      <c r="D65" s="468">
        <f>D63+D4+D28</f>
        <v>0</v>
      </c>
      <c r="E65" s="468">
        <f>E63+E4+E28</f>
        <v>154742</v>
      </c>
      <c r="F65" s="17"/>
      <c r="G65" s="17"/>
    </row>
    <row r="66" s="360" customFormat="1" ht="16.5" customHeight="1" spans="1:7">
      <c r="A66" s="473"/>
      <c r="B66" s="473"/>
      <c r="C66" s="473"/>
      <c r="D66" s="473"/>
      <c r="E66" s="474"/>
      <c r="F66" s="473"/>
      <c r="G66" s="473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 verticalDpi="300"/>
  <headerFooter alignWithMargins="0">
    <oddFooter>&amp;C- &amp;P -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9" sqref="A19"/>
    </sheetView>
  </sheetViews>
  <sheetFormatPr defaultColWidth="7.16666666666667" defaultRowHeight="12.75"/>
  <cols>
    <col min="1" max="1" width="36" style="136" customWidth="1"/>
    <col min="2" max="2" width="12.6666666666667" style="136" customWidth="1"/>
    <col min="3" max="3" width="23.5" style="136" customWidth="1"/>
    <col min="4" max="4" width="12.6666666666667" style="136" customWidth="1"/>
    <col min="5" max="16384" width="7.16666666666667" style="136"/>
  </cols>
  <sheetData>
    <row r="1" ht="24" spans="1:12">
      <c r="A1" s="82" t="s">
        <v>1725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spans="1:4">
      <c r="A2" s="115"/>
      <c r="D2" s="85" t="s">
        <v>31</v>
      </c>
    </row>
    <row r="3" spans="1:4">
      <c r="A3" s="137" t="s">
        <v>1677</v>
      </c>
      <c r="B3" s="138" t="s">
        <v>1726</v>
      </c>
      <c r="C3" s="137" t="s">
        <v>1677</v>
      </c>
      <c r="D3" s="138" t="s">
        <v>1726</v>
      </c>
    </row>
    <row r="4" ht="23.5" customHeight="1" spans="1:4">
      <c r="A4" s="158" t="s">
        <v>1727</v>
      </c>
      <c r="B4" s="125">
        <v>0</v>
      </c>
      <c r="C4" s="139" t="s">
        <v>1728</v>
      </c>
      <c r="D4" s="125">
        <v>0</v>
      </c>
    </row>
    <row r="5" ht="23.5" customHeight="1" spans="1:4">
      <c r="A5" s="159" t="s">
        <v>1684</v>
      </c>
      <c r="B5" s="125"/>
      <c r="C5" s="141" t="s">
        <v>1729</v>
      </c>
      <c r="D5" s="125"/>
    </row>
    <row r="6" ht="23.5" customHeight="1" spans="1:4">
      <c r="A6" s="160" t="s">
        <v>1686</v>
      </c>
      <c r="B6" s="125"/>
      <c r="C6" s="143" t="s">
        <v>1730</v>
      </c>
      <c r="D6" s="125"/>
    </row>
    <row r="7" ht="23.5" customHeight="1" spans="1:4">
      <c r="A7" s="161" t="s">
        <v>1687</v>
      </c>
      <c r="B7" s="125"/>
      <c r="C7" s="162" t="s">
        <v>1731</v>
      </c>
      <c r="D7" s="125"/>
    </row>
    <row r="8" ht="23.5" customHeight="1" spans="1:4">
      <c r="A8" s="158" t="s">
        <v>1688</v>
      </c>
      <c r="B8" s="125"/>
      <c r="C8" s="144"/>
      <c r="D8" s="125"/>
    </row>
    <row r="9" ht="23.5" customHeight="1" spans="1:4">
      <c r="A9" s="145"/>
      <c r="B9" s="125"/>
      <c r="C9" s="144"/>
      <c r="D9" s="125"/>
    </row>
    <row r="10" ht="23.5" customHeight="1" spans="1:4">
      <c r="A10" s="123"/>
      <c r="B10" s="125"/>
      <c r="C10" s="146"/>
      <c r="D10" s="125"/>
    </row>
    <row r="11" ht="23.5" customHeight="1" spans="1:4">
      <c r="A11" s="128"/>
      <c r="B11" s="125"/>
      <c r="C11" s="147" t="s">
        <v>1732</v>
      </c>
      <c r="D11" s="125"/>
    </row>
    <row r="12" ht="23.5" customHeight="1" spans="1:4">
      <c r="A12" s="123" t="s">
        <v>1690</v>
      </c>
      <c r="B12" s="125"/>
      <c r="C12" s="148" t="s">
        <v>1733</v>
      </c>
      <c r="D12" s="125"/>
    </row>
    <row r="13" ht="23.5" customHeight="1" spans="1:4">
      <c r="A13" s="103" t="s">
        <v>1691</v>
      </c>
      <c r="B13" s="125"/>
      <c r="C13" s="139" t="s">
        <v>1734</v>
      </c>
      <c r="D13" s="125"/>
    </row>
    <row r="14" ht="23.5" customHeight="1" spans="1:4">
      <c r="A14" s="149" t="s">
        <v>1692</v>
      </c>
      <c r="B14" s="150"/>
      <c r="C14" s="151" t="s">
        <v>1735</v>
      </c>
      <c r="D14" s="152"/>
    </row>
    <row r="15" ht="23.5" customHeight="1" spans="1:4">
      <c r="A15" s="153" t="s">
        <v>1693</v>
      </c>
      <c r="B15" s="125"/>
      <c r="C15" s="154" t="s">
        <v>1736</v>
      </c>
      <c r="D15" s="155"/>
    </row>
    <row r="16" ht="23.5" customHeight="1" spans="1:4">
      <c r="A16" s="134"/>
      <c r="B16" s="155"/>
      <c r="C16" s="154" t="s">
        <v>1737</v>
      </c>
      <c r="D16" s="155"/>
    </row>
    <row r="17" ht="23.5" customHeight="1" spans="1:4">
      <c r="A17" s="153" t="s">
        <v>1694</v>
      </c>
      <c r="B17" s="156">
        <v>0</v>
      </c>
      <c r="C17" s="154" t="s">
        <v>1738</v>
      </c>
      <c r="D17" s="156">
        <v>0</v>
      </c>
    </row>
    <row r="18" ht="23.5" customHeight="1" spans="1:4">
      <c r="A18" s="134" t="s">
        <v>1695</v>
      </c>
      <c r="B18" s="156">
        <v>0</v>
      </c>
      <c r="C18" s="130" t="s">
        <v>1695</v>
      </c>
      <c r="D18" s="156">
        <v>0</v>
      </c>
    </row>
    <row r="19" spans="1:1">
      <c r="A19" s="136" t="s">
        <v>1636</v>
      </c>
    </row>
  </sheetData>
  <mergeCells count="1">
    <mergeCell ref="A1:D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C25" sqref="C25"/>
    </sheetView>
  </sheetViews>
  <sheetFormatPr defaultColWidth="7.16666666666667" defaultRowHeight="12.75"/>
  <cols>
    <col min="1" max="1" width="36" style="136" customWidth="1"/>
    <col min="2" max="2" width="12.6666666666667" style="136" customWidth="1"/>
    <col min="3" max="3" width="23.5" style="136" customWidth="1"/>
    <col min="4" max="4" width="12.6666666666667" style="136" customWidth="1"/>
    <col min="5" max="16384" width="7.16666666666667" style="136"/>
  </cols>
  <sheetData>
    <row r="1" ht="24" spans="1:12">
      <c r="A1" s="82" t="s">
        <v>1739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spans="1:4">
      <c r="A2" s="115"/>
      <c r="D2" s="85" t="s">
        <v>31</v>
      </c>
    </row>
    <row r="3" spans="1:4">
      <c r="A3" s="137" t="s">
        <v>1677</v>
      </c>
      <c r="B3" s="138" t="s">
        <v>1726</v>
      </c>
      <c r="C3" s="137" t="s">
        <v>1677</v>
      </c>
      <c r="D3" s="138" t="s">
        <v>1726</v>
      </c>
    </row>
    <row r="4" ht="23.5" customHeight="1" spans="1:4">
      <c r="A4" s="103" t="s">
        <v>1740</v>
      </c>
      <c r="B4" s="125">
        <v>0</v>
      </c>
      <c r="C4" s="139" t="s">
        <v>1741</v>
      </c>
      <c r="D4" s="125">
        <v>0</v>
      </c>
    </row>
    <row r="5" ht="23.5" customHeight="1" spans="1:4">
      <c r="A5" s="140" t="s">
        <v>1742</v>
      </c>
      <c r="B5" s="125"/>
      <c r="C5" s="141" t="s">
        <v>1743</v>
      </c>
      <c r="D5" s="125"/>
    </row>
    <row r="6" ht="23.5" customHeight="1" spans="1:4">
      <c r="A6" s="142" t="s">
        <v>1744</v>
      </c>
      <c r="B6" s="125"/>
      <c r="C6" s="143" t="s">
        <v>1745</v>
      </c>
      <c r="D6" s="125"/>
    </row>
    <row r="7" ht="23.5" customHeight="1" spans="1:4">
      <c r="A7" s="123" t="s">
        <v>1746</v>
      </c>
      <c r="B7" s="125"/>
      <c r="C7" s="144" t="s">
        <v>1747</v>
      </c>
      <c r="D7" s="125"/>
    </row>
    <row r="8" ht="23.5" customHeight="1" spans="1:4">
      <c r="A8" s="103" t="s">
        <v>1748</v>
      </c>
      <c r="B8" s="125"/>
      <c r="C8" s="144" t="s">
        <v>1749</v>
      </c>
      <c r="D8" s="125"/>
    </row>
    <row r="9" ht="23.5" customHeight="1" spans="1:4">
      <c r="A9" s="145"/>
      <c r="B9" s="125"/>
      <c r="C9" s="144" t="s">
        <v>1750</v>
      </c>
      <c r="D9" s="125"/>
    </row>
    <row r="10" ht="23.5" customHeight="1" spans="1:4">
      <c r="A10" s="123" t="s">
        <v>1688</v>
      </c>
      <c r="B10" s="125"/>
      <c r="C10" s="146" t="s">
        <v>1751</v>
      </c>
      <c r="D10" s="125"/>
    </row>
    <row r="11" ht="23.5" customHeight="1" spans="1:4">
      <c r="A11" s="128" t="s">
        <v>1689</v>
      </c>
      <c r="B11" s="125"/>
      <c r="C11" s="147" t="s">
        <v>1732</v>
      </c>
      <c r="D11" s="125"/>
    </row>
    <row r="12" ht="23.5" customHeight="1" spans="1:4">
      <c r="A12" s="123" t="s">
        <v>1690</v>
      </c>
      <c r="B12" s="125"/>
      <c r="C12" s="148" t="s">
        <v>1733</v>
      </c>
      <c r="D12" s="125"/>
    </row>
    <row r="13" ht="23.5" customHeight="1" spans="1:4">
      <c r="A13" s="103" t="s">
        <v>1691</v>
      </c>
      <c r="B13" s="125"/>
      <c r="C13" s="139" t="s">
        <v>1734</v>
      </c>
      <c r="D13" s="125"/>
    </row>
    <row r="14" ht="23.5" customHeight="1" spans="1:4">
      <c r="A14" s="149" t="s">
        <v>1692</v>
      </c>
      <c r="B14" s="150"/>
      <c r="C14" s="151" t="s">
        <v>1735</v>
      </c>
      <c r="D14" s="152"/>
    </row>
    <row r="15" ht="23.5" customHeight="1" spans="1:4">
      <c r="A15" s="153" t="s">
        <v>1693</v>
      </c>
      <c r="B15" s="125"/>
      <c r="C15" s="154" t="s">
        <v>1736</v>
      </c>
      <c r="D15" s="155"/>
    </row>
    <row r="16" ht="23.5" customHeight="1" spans="1:4">
      <c r="A16" s="134"/>
      <c r="B16" s="155"/>
      <c r="C16" s="154" t="s">
        <v>1737</v>
      </c>
      <c r="D16" s="155"/>
    </row>
    <row r="17" ht="23.5" customHeight="1" spans="1:4">
      <c r="A17" s="153" t="s">
        <v>1694</v>
      </c>
      <c r="B17" s="156">
        <v>0</v>
      </c>
      <c r="C17" s="154" t="s">
        <v>1738</v>
      </c>
      <c r="D17" s="156">
        <v>0</v>
      </c>
    </row>
    <row r="18" ht="23.5" customHeight="1" spans="1:4">
      <c r="A18" s="134" t="s">
        <v>1695</v>
      </c>
      <c r="B18" s="156">
        <v>0</v>
      </c>
      <c r="C18" s="130" t="s">
        <v>1695</v>
      </c>
      <c r="D18" s="156">
        <v>0</v>
      </c>
    </row>
    <row r="19" spans="1:1">
      <c r="A19" s="157" t="s">
        <v>1752</v>
      </c>
    </row>
    <row r="20" spans="1:1">
      <c r="A20" s="136" t="s">
        <v>1636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95" orientation="portrait" horizontalDpi="600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C23" sqref="C23"/>
    </sheetView>
  </sheetViews>
  <sheetFormatPr defaultColWidth="7.16666666666667" defaultRowHeight="12.75"/>
  <cols>
    <col min="1" max="1" width="35.25" style="81" customWidth="1"/>
    <col min="2" max="2" width="18.8333333333333" style="81" customWidth="1"/>
    <col min="3" max="3" width="21.5833333333333" style="81" customWidth="1"/>
    <col min="4" max="4" width="23.0833333333333" style="81" customWidth="1"/>
    <col min="5" max="16384" width="7.16666666666667" style="81"/>
  </cols>
  <sheetData>
    <row r="1" ht="33" customHeight="1" spans="1:12">
      <c r="A1" s="82" t="s">
        <v>1753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ht="18.75" customHeight="1" spans="1:4">
      <c r="A2" s="115"/>
      <c r="B2" s="116"/>
      <c r="C2" s="117"/>
      <c r="D2" s="118" t="s">
        <v>31</v>
      </c>
    </row>
    <row r="3" ht="24" customHeight="1" spans="1:4">
      <c r="A3" s="86" t="s">
        <v>1677</v>
      </c>
      <c r="B3" s="87" t="s">
        <v>34</v>
      </c>
      <c r="C3" s="86" t="s">
        <v>1677</v>
      </c>
      <c r="D3" s="87" t="s">
        <v>34</v>
      </c>
    </row>
    <row r="4" ht="24" customHeight="1" spans="1:4">
      <c r="A4" s="119" t="s">
        <v>1754</v>
      </c>
      <c r="B4" s="120"/>
      <c r="C4" s="121" t="s">
        <v>1755</v>
      </c>
      <c r="D4" s="122">
        <v>9278</v>
      </c>
    </row>
    <row r="5" ht="24" customHeight="1" spans="1:4">
      <c r="A5" s="123" t="s">
        <v>1756</v>
      </c>
      <c r="B5" s="124"/>
      <c r="C5" s="121" t="s">
        <v>1757</v>
      </c>
      <c r="D5" s="125"/>
    </row>
    <row r="6" ht="24" customHeight="1" spans="1:4">
      <c r="A6" s="126" t="s">
        <v>1684</v>
      </c>
      <c r="B6" s="127">
        <v>9344</v>
      </c>
      <c r="C6" s="121" t="s">
        <v>1758</v>
      </c>
      <c r="D6" s="125"/>
    </row>
    <row r="7" ht="24" customHeight="1" spans="1:4">
      <c r="A7" s="103" t="s">
        <v>1759</v>
      </c>
      <c r="B7" s="113"/>
      <c r="C7" s="121" t="s">
        <v>1760</v>
      </c>
      <c r="D7" s="125"/>
    </row>
    <row r="8" ht="24" customHeight="1" spans="1:4">
      <c r="A8" s="128" t="s">
        <v>1761</v>
      </c>
      <c r="B8" s="113"/>
      <c r="C8" s="121" t="s">
        <v>1732</v>
      </c>
      <c r="D8" s="125"/>
    </row>
    <row r="9" ht="24" customHeight="1" spans="1:4">
      <c r="A9" s="123" t="s">
        <v>1762</v>
      </c>
      <c r="B9" s="129"/>
      <c r="C9" s="130"/>
      <c r="D9" s="125"/>
    </row>
    <row r="10" ht="27" customHeight="1" spans="1:4">
      <c r="A10" s="103" t="s">
        <v>1748</v>
      </c>
      <c r="B10" s="127">
        <v>219</v>
      </c>
      <c r="C10" s="130"/>
      <c r="D10" s="125"/>
    </row>
    <row r="11" ht="24" customHeight="1" spans="1:4">
      <c r="A11" s="103" t="s">
        <v>1763</v>
      </c>
      <c r="B11" s="129"/>
      <c r="C11" s="130"/>
      <c r="D11" s="125"/>
    </row>
    <row r="12" ht="24" customHeight="1" spans="1:4">
      <c r="A12" s="103" t="s">
        <v>1764</v>
      </c>
      <c r="B12" s="129"/>
      <c r="C12" s="130"/>
      <c r="D12" s="125"/>
    </row>
    <row r="13" ht="24" customHeight="1" spans="1:4">
      <c r="A13" s="103" t="s">
        <v>1765</v>
      </c>
      <c r="B13" s="129">
        <v>8444</v>
      </c>
      <c r="C13" s="130"/>
      <c r="D13" s="125"/>
    </row>
    <row r="14" ht="24" customHeight="1" spans="1:4">
      <c r="A14" s="103" t="s">
        <v>1766</v>
      </c>
      <c r="B14" s="113"/>
      <c r="C14" s="131" t="s">
        <v>1733</v>
      </c>
      <c r="D14" s="125"/>
    </row>
    <row r="15" ht="24" customHeight="1" spans="1:4">
      <c r="A15" s="103" t="s">
        <v>1767</v>
      </c>
      <c r="B15" s="113"/>
      <c r="C15" s="132" t="s">
        <v>1734</v>
      </c>
      <c r="D15" s="125"/>
    </row>
    <row r="16" ht="24" customHeight="1" spans="1:4">
      <c r="A16" s="103" t="s">
        <v>1768</v>
      </c>
      <c r="B16" s="113"/>
      <c r="C16" s="131" t="s">
        <v>1735</v>
      </c>
      <c r="D16" s="125"/>
    </row>
    <row r="17" ht="24" customHeight="1" spans="1:4">
      <c r="A17" s="128" t="s">
        <v>1769</v>
      </c>
      <c r="B17" s="133">
        <v>18007</v>
      </c>
      <c r="C17" s="121" t="s">
        <v>1736</v>
      </c>
      <c r="D17" s="122">
        <v>9278</v>
      </c>
    </row>
    <row r="18" ht="24" customHeight="1" spans="1:4">
      <c r="A18" s="134"/>
      <c r="B18" s="135"/>
      <c r="C18" s="132" t="s">
        <v>1737</v>
      </c>
      <c r="D18" s="125"/>
    </row>
    <row r="19" ht="24" customHeight="1" spans="1:4">
      <c r="A19" s="119" t="s">
        <v>1770</v>
      </c>
      <c r="B19" s="120">
        <v>38429</v>
      </c>
      <c r="C19" s="131" t="s">
        <v>1738</v>
      </c>
      <c r="D19" s="125">
        <f>B17-D17+B19</f>
        <v>47158</v>
      </c>
    </row>
    <row r="20" ht="24" customHeight="1" spans="1:4">
      <c r="A20" s="134" t="s">
        <v>1695</v>
      </c>
      <c r="B20" s="98">
        <f>B19+B17</f>
        <v>56436</v>
      </c>
      <c r="C20" s="135" t="s">
        <v>1695</v>
      </c>
      <c r="D20" s="125">
        <f>D19</f>
        <v>47158</v>
      </c>
    </row>
    <row r="22" spans="1:1">
      <c r="A22" s="81" t="s">
        <v>1636</v>
      </c>
    </row>
  </sheetData>
  <mergeCells count="1">
    <mergeCell ref="A1:D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0" sqref="A20"/>
    </sheetView>
  </sheetViews>
  <sheetFormatPr defaultColWidth="7.16666666666667" defaultRowHeight="12.75"/>
  <cols>
    <col min="1" max="4" width="22.8333333333333" style="81" customWidth="1"/>
    <col min="5" max="16384" width="7.16666666666667" style="81"/>
  </cols>
  <sheetData>
    <row r="1" ht="35" customHeight="1" spans="1:12">
      <c r="A1" s="82" t="s">
        <v>1771</v>
      </c>
      <c r="B1" s="82"/>
      <c r="C1" s="82"/>
      <c r="D1" s="82"/>
      <c r="E1" s="83"/>
      <c r="F1" s="83"/>
      <c r="G1" s="83"/>
      <c r="H1" s="83"/>
      <c r="I1" s="83"/>
      <c r="J1" s="83"/>
      <c r="K1" s="83"/>
      <c r="L1" s="83"/>
    </row>
    <row r="2" ht="19.5" customHeight="1" spans="1:4">
      <c r="A2" s="84"/>
      <c r="D2" s="85" t="s">
        <v>31</v>
      </c>
    </row>
    <row r="3" ht="39" customHeight="1" spans="1:4">
      <c r="A3" s="86" t="s">
        <v>1677</v>
      </c>
      <c r="B3" s="87" t="s">
        <v>1726</v>
      </c>
      <c r="C3" s="86" t="s">
        <v>1677</v>
      </c>
      <c r="D3" s="87" t="s">
        <v>1726</v>
      </c>
    </row>
    <row r="4" ht="24" customHeight="1" spans="1:4">
      <c r="A4" s="88" t="s">
        <v>1772</v>
      </c>
      <c r="B4" s="89">
        <v>0</v>
      </c>
      <c r="C4" s="90" t="s">
        <v>1773</v>
      </c>
      <c r="D4" s="91">
        <v>0</v>
      </c>
    </row>
    <row r="5" ht="24" customHeight="1" spans="1:4">
      <c r="A5" s="92" t="s">
        <v>1774</v>
      </c>
      <c r="B5" s="89">
        <v>0</v>
      </c>
      <c r="C5" s="93" t="s">
        <v>1701</v>
      </c>
      <c r="D5" s="91">
        <v>0</v>
      </c>
    </row>
    <row r="6" ht="24" customHeight="1" spans="1:4">
      <c r="A6" s="88" t="s">
        <v>1684</v>
      </c>
      <c r="B6" s="89">
        <v>0</v>
      </c>
      <c r="C6" s="94" t="s">
        <v>1702</v>
      </c>
      <c r="D6" s="91">
        <v>0</v>
      </c>
    </row>
    <row r="7" ht="24" customHeight="1" spans="1:4">
      <c r="A7" s="95" t="s">
        <v>1775</v>
      </c>
      <c r="B7" s="89">
        <v>0</v>
      </c>
      <c r="C7" s="96"/>
      <c r="D7" s="97"/>
    </row>
    <row r="8" ht="24" customHeight="1" spans="1:4">
      <c r="A8" s="95" t="s">
        <v>1686</v>
      </c>
      <c r="B8" s="98">
        <v>0</v>
      </c>
      <c r="C8" s="99"/>
      <c r="D8" s="100"/>
    </row>
    <row r="9" ht="24" customHeight="1" spans="1:4">
      <c r="A9" s="101" t="s">
        <v>1687</v>
      </c>
      <c r="B9" s="98">
        <v>0</v>
      </c>
      <c r="C9" s="99"/>
      <c r="D9" s="100"/>
    </row>
    <row r="10" ht="27" customHeight="1" spans="1:4">
      <c r="A10" s="95" t="s">
        <v>1688</v>
      </c>
      <c r="B10" s="98">
        <v>0</v>
      </c>
      <c r="C10" s="99"/>
      <c r="D10" s="100"/>
    </row>
    <row r="11" ht="24" customHeight="1" spans="1:4">
      <c r="A11" s="95" t="s">
        <v>1689</v>
      </c>
      <c r="B11" s="102">
        <v>0</v>
      </c>
      <c r="C11" s="99"/>
      <c r="D11" s="100"/>
    </row>
    <row r="12" ht="24" customHeight="1" spans="1:4">
      <c r="A12" s="103" t="s">
        <v>1690</v>
      </c>
      <c r="B12" s="104">
        <v>0</v>
      </c>
      <c r="C12" s="105" t="s">
        <v>1703</v>
      </c>
      <c r="D12" s="106">
        <v>0</v>
      </c>
    </row>
    <row r="13" ht="24" customHeight="1" spans="1:4">
      <c r="A13" s="95" t="s">
        <v>1691</v>
      </c>
      <c r="B13" s="89">
        <v>0</v>
      </c>
      <c r="C13" s="107" t="s">
        <v>1704</v>
      </c>
      <c r="D13" s="91">
        <v>0</v>
      </c>
    </row>
    <row r="14" ht="24" customHeight="1" spans="1:4">
      <c r="A14" s="95" t="s">
        <v>1692</v>
      </c>
      <c r="B14" s="108">
        <v>0</v>
      </c>
      <c r="C14" s="107" t="s">
        <v>1705</v>
      </c>
      <c r="D14" s="109">
        <v>0</v>
      </c>
    </row>
    <row r="15" ht="24" customHeight="1" spans="1:4">
      <c r="A15" s="103" t="s">
        <v>1693</v>
      </c>
      <c r="B15" s="104">
        <v>0</v>
      </c>
      <c r="C15" s="105" t="s">
        <v>1706</v>
      </c>
      <c r="D15" s="106">
        <v>0</v>
      </c>
    </row>
    <row r="16" ht="24" customHeight="1" spans="1:4">
      <c r="A16" s="110"/>
      <c r="B16" s="111"/>
      <c r="C16" s="105" t="s">
        <v>1707</v>
      </c>
      <c r="D16" s="112">
        <v>0</v>
      </c>
    </row>
    <row r="17" ht="27" customHeight="1" spans="1:4">
      <c r="A17" s="95" t="s">
        <v>1694</v>
      </c>
      <c r="B17" s="113">
        <v>0</v>
      </c>
      <c r="C17" s="105" t="s">
        <v>1708</v>
      </c>
      <c r="D17" s="112">
        <v>0</v>
      </c>
    </row>
    <row r="18" ht="29" customHeight="1" spans="1:4">
      <c r="A18" s="110" t="s">
        <v>1695</v>
      </c>
      <c r="B18" s="104"/>
      <c r="C18" s="114" t="s">
        <v>1695</v>
      </c>
      <c r="D18" s="106"/>
    </row>
    <row r="20" spans="1:1">
      <c r="A20" s="81" t="s">
        <v>1636</v>
      </c>
    </row>
  </sheetData>
  <mergeCells count="1">
    <mergeCell ref="A1:D1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showZeros="0" view="pageBreakPreview" zoomScaleNormal="100" workbookViewId="0">
      <selection activeCell="H17" sqref="H17"/>
    </sheetView>
  </sheetViews>
  <sheetFormatPr defaultColWidth="9.125" defaultRowHeight="13.5" outlineLevelCol="6"/>
  <cols>
    <col min="1" max="1" width="31.5" style="75" customWidth="1"/>
    <col min="2" max="3" width="14.375" style="75" customWidth="1"/>
    <col min="4" max="4" width="13.25" style="75" hidden="1" customWidth="1"/>
    <col min="5" max="5" width="13" style="76" customWidth="1"/>
    <col min="6" max="6" width="9" style="76" hidden="1" customWidth="1"/>
    <col min="7" max="7" width="10.375" style="75" customWidth="1"/>
    <col min="8" max="8" width="15.875" style="75" customWidth="1"/>
    <col min="9" max="255" width="9.125" style="75" customWidth="1"/>
    <col min="256" max="16384" width="9.125" style="75"/>
  </cols>
  <sheetData>
    <row r="1" ht="36.75" customHeight="1" spans="1:7">
      <c r="A1" s="66" t="s">
        <v>1776</v>
      </c>
      <c r="B1" s="66"/>
      <c r="C1" s="66"/>
      <c r="D1" s="66"/>
      <c r="E1" s="66"/>
      <c r="F1" s="66"/>
      <c r="G1" s="66"/>
    </row>
    <row r="2" s="64" customFormat="1" ht="21" customHeight="1" spans="1:7">
      <c r="A2" s="67" t="s">
        <v>1777</v>
      </c>
      <c r="B2" s="67"/>
      <c r="C2" s="68"/>
      <c r="D2" s="68"/>
      <c r="E2" s="68"/>
      <c r="F2" s="68"/>
      <c r="G2" s="68" t="s">
        <v>31</v>
      </c>
    </row>
    <row r="3" s="65" customFormat="1" ht="27.75" customHeight="1" spans="1:7">
      <c r="A3" s="69" t="s">
        <v>32</v>
      </c>
      <c r="B3" s="69" t="s">
        <v>33</v>
      </c>
      <c r="C3" s="69" t="s">
        <v>64</v>
      </c>
      <c r="D3" s="69" t="s">
        <v>65</v>
      </c>
      <c r="E3" s="69" t="s">
        <v>34</v>
      </c>
      <c r="F3" s="70" t="s">
        <v>66</v>
      </c>
      <c r="G3" s="70" t="s">
        <v>1612</v>
      </c>
    </row>
    <row r="4" s="64" customFormat="1" ht="21.75" customHeight="1" spans="1:7">
      <c r="A4" s="71" t="s">
        <v>1778</v>
      </c>
      <c r="B4" s="77">
        <v>96000</v>
      </c>
      <c r="C4" s="78"/>
      <c r="D4" s="78"/>
      <c r="E4" s="78">
        <v>109880</v>
      </c>
      <c r="F4" s="17"/>
      <c r="G4" s="17">
        <f>E4/B4</f>
        <v>1.14458333333333</v>
      </c>
    </row>
    <row r="5" s="64" customFormat="1" ht="21.75" customHeight="1" spans="1:7">
      <c r="A5" s="71" t="s">
        <v>1779</v>
      </c>
      <c r="B5" s="77">
        <v>18200</v>
      </c>
      <c r="C5" s="78"/>
      <c r="D5" s="78"/>
      <c r="E5" s="78">
        <v>10025</v>
      </c>
      <c r="F5" s="17"/>
      <c r="G5" s="17">
        <f>E5/B5</f>
        <v>0.550824175824176</v>
      </c>
    </row>
    <row r="6" s="64" customFormat="1" ht="21.75" customHeight="1" spans="1:7">
      <c r="A6" s="71" t="s">
        <v>1780</v>
      </c>
      <c r="B6" s="77">
        <v>15000</v>
      </c>
      <c r="C6" s="78"/>
      <c r="D6" s="78"/>
      <c r="E6" s="78">
        <v>11032</v>
      </c>
      <c r="F6" s="17"/>
      <c r="G6" s="17">
        <f>E6/B6</f>
        <v>0.735466666666667</v>
      </c>
    </row>
    <row r="7" s="64" customFormat="1" ht="21.75" customHeight="1" spans="1:7">
      <c r="A7" s="71" t="s">
        <v>1779</v>
      </c>
      <c r="B7" s="77">
        <v>10025</v>
      </c>
      <c r="C7" s="78"/>
      <c r="D7" s="78"/>
      <c r="E7" s="78">
        <v>5868</v>
      </c>
      <c r="F7" s="17"/>
      <c r="G7" s="17">
        <f>E7/B7</f>
        <v>0.585336658354115</v>
      </c>
    </row>
    <row r="8" s="64" customFormat="1" ht="21.75" customHeight="1" spans="1:7">
      <c r="A8" s="71" t="s">
        <v>1781</v>
      </c>
      <c r="B8" s="77"/>
      <c r="C8" s="78"/>
      <c r="D8" s="78"/>
      <c r="E8" s="78"/>
      <c r="F8" s="17"/>
      <c r="G8" s="17"/>
    </row>
    <row r="9" s="64" customFormat="1" ht="21.75" customHeight="1" spans="1:7">
      <c r="A9" s="71" t="s">
        <v>1779</v>
      </c>
      <c r="B9" s="77"/>
      <c r="C9" s="78"/>
      <c r="D9" s="78"/>
      <c r="E9" s="78"/>
      <c r="F9" s="17"/>
      <c r="G9" s="17"/>
    </row>
    <row r="10" s="64" customFormat="1" ht="21.75" customHeight="1" spans="1:7">
      <c r="A10" s="71"/>
      <c r="B10" s="77"/>
      <c r="C10" s="78"/>
      <c r="D10" s="78"/>
      <c r="E10" s="79"/>
      <c r="F10" s="80"/>
      <c r="G10" s="17"/>
    </row>
    <row r="11" s="64" customFormat="1" ht="21.75" customHeight="1" spans="1:7">
      <c r="A11" s="71"/>
      <c r="B11" s="77"/>
      <c r="C11" s="78"/>
      <c r="D11" s="78"/>
      <c r="E11" s="78"/>
      <c r="F11" s="73"/>
      <c r="G11" s="17"/>
    </row>
    <row r="12" s="64" customFormat="1" ht="21.75" customHeight="1" spans="1:7">
      <c r="A12" s="71" t="s">
        <v>1782</v>
      </c>
      <c r="B12" s="77">
        <f>SUM(B4,B6,B8)</f>
        <v>111000</v>
      </c>
      <c r="C12" s="78"/>
      <c r="D12" s="78"/>
      <c r="E12" s="77">
        <f>SUM(E4,E6,E8)</f>
        <v>120912</v>
      </c>
      <c r="F12" s="17"/>
      <c r="G12" s="17"/>
    </row>
    <row r="13" s="64" customFormat="1" ht="21.75" customHeight="1" spans="1:7">
      <c r="A13" s="71" t="s">
        <v>1783</v>
      </c>
      <c r="B13" s="77">
        <f>SUM(B5,B7,B9)</f>
        <v>28225</v>
      </c>
      <c r="C13" s="78"/>
      <c r="D13" s="78"/>
      <c r="E13" s="77">
        <f>SUM(E5,E7,E9)</f>
        <v>15893</v>
      </c>
      <c r="F13" s="17"/>
      <c r="G13" s="17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showZeros="0" view="pageBreakPreview" zoomScaleNormal="100" workbookViewId="0">
      <selection activeCell="L19" sqref="L19"/>
    </sheetView>
  </sheetViews>
  <sheetFormatPr defaultColWidth="9.125" defaultRowHeight="13.5" outlineLevelCol="6"/>
  <cols>
    <col min="1" max="1" width="28.625" style="65" customWidth="1"/>
    <col min="2" max="3" width="11.75" style="65" customWidth="1"/>
    <col min="4" max="4" width="13.25" style="65" hidden="1" customWidth="1"/>
    <col min="5" max="5" width="16" style="65" customWidth="1"/>
    <col min="6" max="6" width="16" style="65" hidden="1" customWidth="1"/>
    <col min="7" max="7" width="15" style="65" customWidth="1"/>
    <col min="8" max="254" width="9.125" style="65" customWidth="1"/>
    <col min="255" max="16384" width="9.125" style="65"/>
  </cols>
  <sheetData>
    <row r="1" ht="36.75" customHeight="1" spans="1:7">
      <c r="A1" s="66" t="s">
        <v>1784</v>
      </c>
      <c r="B1" s="66"/>
      <c r="C1" s="66"/>
      <c r="D1" s="66"/>
      <c r="E1" s="66"/>
      <c r="F1" s="66"/>
      <c r="G1" s="66"/>
    </row>
    <row r="2" s="64" customFormat="1" ht="23.25" customHeight="1" spans="1:7">
      <c r="A2" s="67" t="s">
        <v>1785</v>
      </c>
      <c r="B2" s="67"/>
      <c r="C2" s="68"/>
      <c r="D2" s="68"/>
      <c r="E2" s="68"/>
      <c r="F2" s="68"/>
      <c r="G2" s="68" t="s">
        <v>31</v>
      </c>
    </row>
    <row r="3" ht="25.5" customHeight="1" spans="1:7">
      <c r="A3" s="69" t="s">
        <v>32</v>
      </c>
      <c r="B3" s="69" t="s">
        <v>33</v>
      </c>
      <c r="C3" s="69" t="s">
        <v>64</v>
      </c>
      <c r="D3" s="69" t="s">
        <v>65</v>
      </c>
      <c r="E3" s="69" t="s">
        <v>34</v>
      </c>
      <c r="F3" s="70" t="s">
        <v>1786</v>
      </c>
      <c r="G3" s="70" t="s">
        <v>35</v>
      </c>
    </row>
    <row r="4" s="64" customFormat="1" ht="21.75" customHeight="1" spans="1:7">
      <c r="A4" s="71" t="s">
        <v>1787</v>
      </c>
      <c r="B4" s="72" t="s">
        <v>1788</v>
      </c>
      <c r="C4" s="73"/>
      <c r="D4" s="73"/>
      <c r="E4" s="73">
        <v>207012</v>
      </c>
      <c r="F4" s="74"/>
      <c r="G4" s="74">
        <f>E4/B4</f>
        <v>1.02481188118812</v>
      </c>
    </row>
    <row r="5" s="64" customFormat="1" ht="21.75" customHeight="1" spans="1:7">
      <c r="A5" s="71" t="s">
        <v>1789</v>
      </c>
      <c r="B5" s="72" t="s">
        <v>1790</v>
      </c>
      <c r="C5" s="73"/>
      <c r="D5" s="73"/>
      <c r="E5" s="72">
        <v>127527</v>
      </c>
      <c r="F5" s="74"/>
      <c r="G5" s="74">
        <f>E5/B5</f>
        <v>0.988658035506628</v>
      </c>
    </row>
    <row r="6" s="64" customFormat="1" ht="21.75" customHeight="1" spans="1:7">
      <c r="A6" s="71" t="s">
        <v>1791</v>
      </c>
      <c r="B6" s="72" t="s">
        <v>1792</v>
      </c>
      <c r="C6" s="73"/>
      <c r="D6" s="73"/>
      <c r="E6" s="73">
        <v>32042</v>
      </c>
      <c r="F6" s="74"/>
      <c r="G6" s="74">
        <f>E6/B6</f>
        <v>2.13613333333333</v>
      </c>
    </row>
    <row r="7" s="64" customFormat="1" ht="21.75" customHeight="1" spans="1:7">
      <c r="A7" s="71" t="s">
        <v>1789</v>
      </c>
      <c r="B7" s="72" t="s">
        <v>1792</v>
      </c>
      <c r="C7" s="73"/>
      <c r="D7" s="73"/>
      <c r="E7" s="73">
        <v>32042</v>
      </c>
      <c r="F7" s="74"/>
      <c r="G7" s="74">
        <f>E7/B7</f>
        <v>2.13613333333333</v>
      </c>
    </row>
    <row r="8" s="64" customFormat="1" ht="21.75" customHeight="1" spans="1:7">
      <c r="A8" s="71" t="s">
        <v>1793</v>
      </c>
      <c r="B8" s="72"/>
      <c r="C8" s="73"/>
      <c r="D8" s="73"/>
      <c r="E8" s="73">
        <v>148</v>
      </c>
      <c r="F8" s="74"/>
      <c r="G8" s="74"/>
    </row>
    <row r="9" s="64" customFormat="1" ht="21.75" customHeight="1" spans="1:7">
      <c r="A9" s="71" t="s">
        <v>1789</v>
      </c>
      <c r="B9" s="72"/>
      <c r="C9" s="73"/>
      <c r="D9" s="73"/>
      <c r="E9" s="73"/>
      <c r="F9" s="74"/>
      <c r="G9" s="74"/>
    </row>
    <row r="10" s="64" customFormat="1" ht="21.75" customHeight="1" spans="1:7">
      <c r="A10" s="71"/>
      <c r="B10" s="72"/>
      <c r="C10" s="73"/>
      <c r="D10" s="73"/>
      <c r="E10" s="73"/>
      <c r="F10" s="74"/>
      <c r="G10" s="74"/>
    </row>
    <row r="11" s="64" customFormat="1" ht="21.75" customHeight="1" spans="1:7">
      <c r="A11" s="71"/>
      <c r="B11" s="72"/>
      <c r="C11" s="73"/>
      <c r="D11" s="73"/>
      <c r="E11" s="73"/>
      <c r="F11" s="74"/>
      <c r="G11" s="74"/>
    </row>
    <row r="12" s="64" customFormat="1" ht="21.75" customHeight="1" spans="1:7">
      <c r="A12" s="71" t="s">
        <v>1794</v>
      </c>
      <c r="B12" s="72"/>
      <c r="C12" s="73"/>
      <c r="D12" s="73"/>
      <c r="E12" s="73">
        <f>E4+E6+E8</f>
        <v>239202</v>
      </c>
      <c r="F12" s="74"/>
      <c r="G12" s="74"/>
    </row>
    <row r="13" s="64" customFormat="1" ht="21.75" customHeight="1" spans="1:7">
      <c r="A13" s="71" t="s">
        <v>1795</v>
      </c>
      <c r="B13" s="72"/>
      <c r="C13" s="73"/>
      <c r="D13" s="73"/>
      <c r="E13" s="73">
        <f>E5+E7+E9</f>
        <v>159569</v>
      </c>
      <c r="F13" s="74"/>
      <c r="G13" s="74"/>
    </row>
  </sheetData>
  <mergeCells count="1">
    <mergeCell ref="A1:G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7"/>
  <sheetViews>
    <sheetView showZeros="0" workbookViewId="0">
      <pane ySplit="3" topLeftCell="A4" activePane="bottomLeft" state="frozen"/>
      <selection/>
      <selection pane="bottomLeft" activeCell="I19" sqref="I19"/>
    </sheetView>
  </sheetViews>
  <sheetFormatPr defaultColWidth="9" defaultRowHeight="13.5" outlineLevelCol="1"/>
  <cols>
    <col min="1" max="1" width="34.75" style="58" customWidth="1"/>
    <col min="2" max="2" width="24.5" style="58" customWidth="1"/>
    <col min="3" max="3" width="5.16666666666667" style="58" customWidth="1"/>
    <col min="4" max="16384" width="9" style="58"/>
  </cols>
  <sheetData>
    <row r="1" ht="23.25" customHeight="1" spans="1:2">
      <c r="A1" s="59" t="s">
        <v>1796</v>
      </c>
      <c r="B1" s="59"/>
    </row>
    <row r="2" ht="14.25" customHeight="1" spans="2:2">
      <c r="B2" s="27" t="s">
        <v>31</v>
      </c>
    </row>
    <row r="3" ht="23" customHeight="1" spans="1:2">
      <c r="A3" s="46" t="s">
        <v>1301</v>
      </c>
      <c r="B3" s="46" t="s">
        <v>34</v>
      </c>
    </row>
    <row r="4" ht="21" customHeight="1" spans="1:2">
      <c r="A4" s="60" t="s">
        <v>1797</v>
      </c>
      <c r="B4" s="61">
        <f>B5+B12+B15</f>
        <v>2045.22</v>
      </c>
    </row>
    <row r="5" ht="21" customHeight="1" spans="1:2">
      <c r="A5" s="62" t="s">
        <v>1798</v>
      </c>
      <c r="B5" s="61">
        <v>0</v>
      </c>
    </row>
    <row r="6" ht="21" customHeight="1" spans="1:2">
      <c r="A6" s="63" t="s">
        <v>1799</v>
      </c>
      <c r="B6" s="61">
        <v>0</v>
      </c>
    </row>
    <row r="7" ht="21" customHeight="1" spans="1:2">
      <c r="A7" s="63" t="s">
        <v>1800</v>
      </c>
      <c r="B7" s="61">
        <v>0</v>
      </c>
    </row>
    <row r="8" ht="21" customHeight="1" spans="1:2">
      <c r="A8" s="63" t="s">
        <v>1801</v>
      </c>
      <c r="B8" s="61">
        <v>0</v>
      </c>
    </row>
    <row r="9" ht="21" customHeight="1" spans="1:2">
      <c r="A9" s="63" t="s">
        <v>1802</v>
      </c>
      <c r="B9" s="61">
        <v>0</v>
      </c>
    </row>
    <row r="10" ht="21" customHeight="1" spans="1:2">
      <c r="A10" s="63" t="s">
        <v>1800</v>
      </c>
      <c r="B10" s="61">
        <v>0</v>
      </c>
    </row>
    <row r="11" ht="21" customHeight="1" spans="1:2">
      <c r="A11" s="63" t="s">
        <v>1803</v>
      </c>
      <c r="B11" s="61"/>
    </row>
    <row r="12" ht="21" customHeight="1" spans="1:2">
      <c r="A12" s="62" t="s">
        <v>1804</v>
      </c>
      <c r="B12" s="61">
        <f>SUM(B13:B14)</f>
        <v>2024.23</v>
      </c>
    </row>
    <row r="13" ht="21" customHeight="1" spans="1:2">
      <c r="A13" s="63" t="s">
        <v>1799</v>
      </c>
      <c r="B13" s="61">
        <v>881.37</v>
      </c>
    </row>
    <row r="14" ht="21" customHeight="1" spans="1:2">
      <c r="A14" s="63" t="s">
        <v>1802</v>
      </c>
      <c r="B14" s="61">
        <v>1142.86</v>
      </c>
    </row>
    <row r="15" ht="21" customHeight="1" spans="1:2">
      <c r="A15" s="62" t="s">
        <v>1805</v>
      </c>
      <c r="B15" s="61">
        <f>SUM(B16:B17)</f>
        <v>20.99</v>
      </c>
    </row>
    <row r="16" ht="21" customHeight="1" spans="1:2">
      <c r="A16" s="63" t="s">
        <v>1799</v>
      </c>
      <c r="B16" s="61">
        <v>15.75</v>
      </c>
    </row>
    <row r="17" ht="21" customHeight="1" spans="1:2">
      <c r="A17" s="63" t="s">
        <v>1802</v>
      </c>
      <c r="B17" s="61">
        <v>5.24</v>
      </c>
    </row>
  </sheetData>
  <mergeCells count="1">
    <mergeCell ref="A1:B1"/>
  </mergeCells>
  <printOptions horizontalCentered="1"/>
  <pageMargins left="0.747916666666667" right="0.747916666666667" top="1.22013888888889" bottom="0.275" header="0" footer="0"/>
  <pageSetup paperSize="9" scale="110" orientation="landscape" horizontalDpi="600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9"/>
  <sheetViews>
    <sheetView showZeros="0" workbookViewId="0">
      <selection activeCell="I19" sqref="I19"/>
    </sheetView>
  </sheetViews>
  <sheetFormatPr defaultColWidth="8.1" defaultRowHeight="12.75" outlineLevelCol="7"/>
  <cols>
    <col min="1" max="1" width="39.0833333333333" style="34" customWidth="1"/>
    <col min="2" max="2" width="10.025" style="35" customWidth="1"/>
    <col min="3" max="3" width="18.3833333333333" style="35" customWidth="1"/>
    <col min="4" max="4" width="9.675" style="35" customWidth="1"/>
    <col min="5" max="5" width="12.4666666666667" style="35" customWidth="1"/>
    <col min="6" max="6" width="13.875" style="36" customWidth="1"/>
    <col min="7" max="7" width="7.76666666666667" style="37" customWidth="1"/>
    <col min="8" max="8" width="6.86666666666667" style="37" customWidth="1"/>
    <col min="9" max="10" width="8.1" style="35"/>
    <col min="11" max="11" width="9.33333333333333" style="35"/>
    <col min="12" max="16384" width="8.1" style="35"/>
  </cols>
  <sheetData>
    <row r="1" ht="27" spans="1:8">
      <c r="A1" s="38" t="s">
        <v>1806</v>
      </c>
      <c r="B1" s="38"/>
      <c r="C1" s="38"/>
      <c r="D1" s="38"/>
      <c r="E1" s="38"/>
      <c r="F1" s="38"/>
      <c r="G1" s="39"/>
      <c r="H1" s="39"/>
    </row>
    <row r="2" ht="15" customHeight="1" spans="1:8">
      <c r="A2" s="40"/>
      <c r="B2" s="40"/>
      <c r="C2" s="40"/>
      <c r="D2" s="40"/>
      <c r="E2" s="40"/>
      <c r="F2" s="41"/>
      <c r="G2" s="42" t="s">
        <v>1807</v>
      </c>
      <c r="H2" s="42"/>
    </row>
    <row r="3" ht="27" spans="1:8">
      <c r="A3" s="43" t="s">
        <v>1808</v>
      </c>
      <c r="B3" s="44" t="s">
        <v>1809</v>
      </c>
      <c r="C3" s="44" t="s">
        <v>1810</v>
      </c>
      <c r="D3" s="44" t="s">
        <v>1811</v>
      </c>
      <c r="E3" s="44" t="s">
        <v>1812</v>
      </c>
      <c r="F3" s="45" t="s">
        <v>1813</v>
      </c>
      <c r="G3" s="46" t="s">
        <v>1814</v>
      </c>
      <c r="H3" s="46" t="s">
        <v>1815</v>
      </c>
    </row>
    <row r="4" s="33" customFormat="1" ht="28" customHeight="1" spans="1:8">
      <c r="A4" s="47" t="s">
        <v>1816</v>
      </c>
      <c r="B4" s="48"/>
      <c r="C4" s="48"/>
      <c r="D4" s="48"/>
      <c r="E4" s="48"/>
      <c r="F4" s="49"/>
      <c r="G4" s="50"/>
      <c r="H4" s="50"/>
    </row>
    <row r="5" s="33" customFormat="1" ht="28" customHeight="1" spans="1:8">
      <c r="A5" s="47" t="s">
        <v>1817</v>
      </c>
      <c r="B5" s="48">
        <v>2105948</v>
      </c>
      <c r="C5" s="51" t="s">
        <v>1818</v>
      </c>
      <c r="D5" s="48"/>
      <c r="E5" s="48">
        <v>15027</v>
      </c>
      <c r="F5" s="52">
        <v>44463</v>
      </c>
      <c r="G5" s="50">
        <v>3.01</v>
      </c>
      <c r="H5" s="50" t="s">
        <v>1819</v>
      </c>
    </row>
    <row r="6" s="33" customFormat="1" ht="28" customHeight="1" spans="1:8">
      <c r="A6" s="53" t="s">
        <v>1820</v>
      </c>
      <c r="B6" s="48">
        <v>2105510</v>
      </c>
      <c r="C6" s="51" t="s">
        <v>1818</v>
      </c>
      <c r="D6" s="48"/>
      <c r="E6" s="48">
        <v>5000</v>
      </c>
      <c r="F6" s="54">
        <v>44404</v>
      </c>
      <c r="G6" s="50">
        <v>3.44</v>
      </c>
      <c r="H6" s="50" t="s">
        <v>1821</v>
      </c>
    </row>
    <row r="7" s="33" customFormat="1" ht="28" customHeight="1" spans="1:8">
      <c r="A7" s="47" t="s">
        <v>1822</v>
      </c>
      <c r="B7" s="48"/>
      <c r="C7" s="55"/>
      <c r="D7" s="48"/>
      <c r="E7" s="48"/>
      <c r="F7" s="56"/>
      <c r="G7" s="50"/>
      <c r="H7" s="50"/>
    </row>
    <row r="8" s="33" customFormat="1" ht="28" customHeight="1" spans="1:8">
      <c r="A8" s="47" t="s">
        <v>1817</v>
      </c>
      <c r="B8" s="48"/>
      <c r="C8" s="55"/>
      <c r="D8" s="48"/>
      <c r="E8" s="57"/>
      <c r="F8" s="56"/>
      <c r="G8" s="50"/>
      <c r="H8" s="50"/>
    </row>
    <row r="9" s="33" customFormat="1" ht="30" customHeight="1" spans="1:8">
      <c r="A9" s="47" t="s">
        <v>1820</v>
      </c>
      <c r="B9" s="48"/>
      <c r="C9" s="55"/>
      <c r="D9" s="48"/>
      <c r="E9" s="57"/>
      <c r="F9" s="56"/>
      <c r="G9" s="50"/>
      <c r="H9" s="50"/>
    </row>
  </sheetData>
  <mergeCells count="2">
    <mergeCell ref="A1:H1"/>
    <mergeCell ref="G2:H2"/>
  </mergeCells>
  <printOptions horizontalCentered="1"/>
  <pageMargins left="0.751388888888889" right="0.751388888888889" top="0.747916666666667" bottom="0.393055555555556" header="0.393055555555556" footer="0.156944444444444"/>
  <pageSetup paperSize="9" orientation="landscape" horizontalDpi="600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L34" sqref="L34"/>
    </sheetView>
  </sheetViews>
  <sheetFormatPr defaultColWidth="9" defaultRowHeight="15.75" outlineLevelCol="2"/>
  <cols>
    <col min="1" max="1" width="26.875" style="23" customWidth="1"/>
    <col min="2" max="3" width="26.875" style="24" customWidth="1"/>
    <col min="4" max="16384" width="9" style="21"/>
  </cols>
  <sheetData>
    <row r="1" s="21" customFormat="1" spans="1:3">
      <c r="A1" s="23"/>
      <c r="B1" s="24"/>
      <c r="C1" s="24"/>
    </row>
    <row r="2" s="21" customFormat="1" ht="24" customHeight="1" spans="1:3">
      <c r="A2" s="25" t="s">
        <v>1823</v>
      </c>
      <c r="B2" s="25"/>
      <c r="C2" s="25"/>
    </row>
    <row r="3" s="22" customFormat="1" ht="15" customHeight="1" spans="1:3">
      <c r="A3" s="26" t="s">
        <v>1824</v>
      </c>
      <c r="B3" s="27"/>
      <c r="C3" s="27" t="s">
        <v>31</v>
      </c>
    </row>
    <row r="4" s="21" customFormat="1" ht="16.5" customHeight="1" spans="1:3">
      <c r="A4" s="28" t="s">
        <v>1825</v>
      </c>
      <c r="B4" s="28" t="s">
        <v>1458</v>
      </c>
      <c r="C4" s="28" t="s">
        <v>1459</v>
      </c>
    </row>
    <row r="5" s="22" customFormat="1" ht="18" customHeight="1" spans="1:3">
      <c r="A5" s="29" t="s">
        <v>1826</v>
      </c>
      <c r="B5" s="30">
        <v>39700</v>
      </c>
      <c r="C5" s="30">
        <v>39700</v>
      </c>
    </row>
    <row r="6" s="22" customFormat="1" ht="18" customHeight="1" spans="1:3">
      <c r="A6" s="29" t="s">
        <v>1827</v>
      </c>
      <c r="B6" s="30">
        <v>36300</v>
      </c>
      <c r="C6" s="30">
        <v>36300</v>
      </c>
    </row>
    <row r="7" s="22" customFormat="1" ht="18" customHeight="1" spans="1:3">
      <c r="A7" s="29"/>
      <c r="B7" s="30"/>
      <c r="C7" s="30"/>
    </row>
    <row r="8" s="22" customFormat="1" ht="18" customHeight="1" spans="1:3">
      <c r="A8" s="29"/>
      <c r="B8" s="30"/>
      <c r="C8" s="30"/>
    </row>
    <row r="9" s="22" customFormat="1" ht="18" customHeight="1" spans="1:3">
      <c r="A9" s="29"/>
      <c r="B9" s="30"/>
      <c r="C9" s="30"/>
    </row>
    <row r="10" s="22" customFormat="1" ht="18" customHeight="1" spans="1:3">
      <c r="A10" s="29"/>
      <c r="B10" s="30"/>
      <c r="C10" s="30"/>
    </row>
    <row r="11" s="22" customFormat="1" ht="18" customHeight="1" spans="1:3">
      <c r="A11" s="29"/>
      <c r="B11" s="30"/>
      <c r="C11" s="30"/>
    </row>
    <row r="12" s="22" customFormat="1" ht="18" customHeight="1" spans="1:3">
      <c r="A12" s="29"/>
      <c r="B12" s="30"/>
      <c r="C12" s="30"/>
    </row>
    <row r="13" s="22" customFormat="1" ht="18" customHeight="1" spans="1:3">
      <c r="A13" s="29"/>
      <c r="B13" s="30"/>
      <c r="C13" s="30"/>
    </row>
    <row r="14" s="22" customFormat="1" ht="18" customHeight="1" spans="1:3">
      <c r="A14" s="29"/>
      <c r="B14" s="30"/>
      <c r="C14" s="30"/>
    </row>
    <row r="15" s="22" customFormat="1" ht="18" customHeight="1" spans="1:3">
      <c r="A15" s="29"/>
      <c r="B15" s="30"/>
      <c r="C15" s="30"/>
    </row>
    <row r="16" s="22" customFormat="1" ht="18" customHeight="1" spans="1:3">
      <c r="A16" s="29"/>
      <c r="B16" s="30"/>
      <c r="C16" s="30"/>
    </row>
    <row r="17" s="22" customFormat="1" ht="18" customHeight="1" spans="1:3">
      <c r="A17" s="29"/>
      <c r="B17" s="30"/>
      <c r="C17" s="30"/>
    </row>
    <row r="18" s="22" customFormat="1" ht="18" customHeight="1" spans="1:3">
      <c r="A18" s="29"/>
      <c r="B18" s="30"/>
      <c r="C18" s="30"/>
    </row>
    <row r="19" s="22" customFormat="1" ht="18" customHeight="1" spans="1:3">
      <c r="A19" s="29"/>
      <c r="B19" s="30"/>
      <c r="C19" s="30"/>
    </row>
    <row r="20" s="22" customFormat="1" ht="18" customHeight="1" spans="1:3">
      <c r="A20" s="29"/>
      <c r="B20" s="30"/>
      <c r="C20" s="30"/>
    </row>
    <row r="21" s="22" customFormat="1" ht="18" customHeight="1" spans="1:3">
      <c r="A21" s="29"/>
      <c r="B21" s="30"/>
      <c r="C21" s="30"/>
    </row>
    <row r="22" s="22" customFormat="1" ht="18" customHeight="1" spans="1:3">
      <c r="A22" s="29"/>
      <c r="B22" s="30"/>
      <c r="C22" s="30"/>
    </row>
    <row r="23" s="22" customFormat="1" ht="18" customHeight="1" spans="1:3">
      <c r="A23" s="29"/>
      <c r="B23" s="30"/>
      <c r="C23" s="30"/>
    </row>
    <row r="24" s="22" customFormat="1" ht="18" customHeight="1" spans="1:3">
      <c r="A24" s="29"/>
      <c r="B24" s="30"/>
      <c r="C24" s="30"/>
    </row>
    <row r="25" s="22" customFormat="1" ht="18" customHeight="1" spans="1:3">
      <c r="A25" s="29"/>
      <c r="B25" s="30"/>
      <c r="C25" s="30"/>
    </row>
    <row r="26" s="22" customFormat="1" ht="18" customHeight="1" spans="1:3">
      <c r="A26" s="29"/>
      <c r="B26" s="30"/>
      <c r="C26" s="30"/>
    </row>
    <row r="27" s="22" customFormat="1" ht="18" customHeight="1" spans="1:3">
      <c r="A27" s="29"/>
      <c r="B27" s="30"/>
      <c r="C27" s="30"/>
    </row>
    <row r="28" s="22" customFormat="1" ht="18" customHeight="1" spans="1:3">
      <c r="A28" s="29"/>
      <c r="B28" s="30"/>
      <c r="C28" s="30"/>
    </row>
    <row r="29" s="22" customFormat="1" ht="18" customHeight="1" spans="1:3">
      <c r="A29" s="29"/>
      <c r="B29" s="30"/>
      <c r="C29" s="30"/>
    </row>
    <row r="30" s="22" customFormat="1" ht="18" customHeight="1" spans="1:3">
      <c r="A30" s="29"/>
      <c r="B30" s="30"/>
      <c r="C30" s="30"/>
    </row>
    <row r="31" s="22" customFormat="1" ht="18" customHeight="1" spans="1:3">
      <c r="A31" s="29"/>
      <c r="B31" s="30"/>
      <c r="C31" s="30"/>
    </row>
    <row r="32" s="22" customFormat="1" ht="18" customHeight="1" spans="1:3">
      <c r="A32" s="29"/>
      <c r="B32" s="30"/>
      <c r="C32" s="30"/>
    </row>
    <row r="33" s="22" customFormat="1" ht="18" customHeight="1" spans="1:3">
      <c r="A33" s="29"/>
      <c r="B33" s="30"/>
      <c r="C33" s="30"/>
    </row>
    <row r="34" s="22" customFormat="1" ht="18" customHeight="1" spans="1:3">
      <c r="A34" s="29"/>
      <c r="B34" s="30"/>
      <c r="C34" s="30"/>
    </row>
    <row r="35" s="22" customFormat="1" ht="18" customHeight="1" spans="1:3">
      <c r="A35" s="29"/>
      <c r="B35" s="30"/>
      <c r="C35" s="30"/>
    </row>
    <row r="36" s="22" customFormat="1" ht="18" customHeight="1" spans="1:3">
      <c r="A36" s="31"/>
      <c r="B36" s="32"/>
      <c r="C36" s="30"/>
    </row>
  </sheetData>
  <mergeCells count="1">
    <mergeCell ref="A2:C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view="pageBreakPreview" zoomScaleNormal="100" workbookViewId="0">
      <selection activeCell="C6" sqref="C6"/>
    </sheetView>
  </sheetViews>
  <sheetFormatPr defaultColWidth="9" defaultRowHeight="15.75" outlineLevelCol="2"/>
  <cols>
    <col min="1" max="1" width="26.875" style="23" customWidth="1"/>
    <col min="2" max="3" width="26.875" style="24" customWidth="1"/>
    <col min="4" max="16384" width="9" style="21"/>
  </cols>
  <sheetData>
    <row r="1" s="21" customFormat="1" spans="1:3">
      <c r="A1" s="23"/>
      <c r="B1" s="24"/>
      <c r="C1" s="24"/>
    </row>
    <row r="2" s="21" customFormat="1" ht="24" customHeight="1" spans="1:3">
      <c r="A2" s="25" t="s">
        <v>1828</v>
      </c>
      <c r="B2" s="25"/>
      <c r="C2" s="25"/>
    </row>
    <row r="3" s="22" customFormat="1" ht="15" customHeight="1" spans="1:3">
      <c r="A3" s="26" t="s">
        <v>1829</v>
      </c>
      <c r="B3" s="27"/>
      <c r="C3" s="27" t="s">
        <v>31</v>
      </c>
    </row>
    <row r="4" s="21" customFormat="1" ht="16.5" customHeight="1" spans="1:3">
      <c r="A4" s="28" t="s">
        <v>1825</v>
      </c>
      <c r="B4" s="28" t="s">
        <v>1830</v>
      </c>
      <c r="C4" s="28" t="s">
        <v>1831</v>
      </c>
    </row>
    <row r="5" s="22" customFormat="1" ht="18" customHeight="1" spans="1:3">
      <c r="A5" s="29" t="s">
        <v>1826</v>
      </c>
      <c r="B5" s="30">
        <v>15027</v>
      </c>
      <c r="C5" s="30">
        <v>881.37</v>
      </c>
    </row>
    <row r="6" s="22" customFormat="1" ht="18" customHeight="1" spans="1:3">
      <c r="A6" s="29" t="s">
        <v>1827</v>
      </c>
      <c r="B6" s="30">
        <v>5000</v>
      </c>
      <c r="C6" s="30">
        <v>1142.86</v>
      </c>
    </row>
    <row r="7" s="22" customFormat="1" ht="18" customHeight="1" spans="1:3">
      <c r="A7" s="29"/>
      <c r="B7" s="30"/>
      <c r="C7" s="30"/>
    </row>
    <row r="8" s="22" customFormat="1" ht="18" customHeight="1" spans="1:3">
      <c r="A8" s="29"/>
      <c r="B8" s="30"/>
      <c r="C8" s="30"/>
    </row>
    <row r="9" s="22" customFormat="1" ht="18" customHeight="1" spans="1:3">
      <c r="A9" s="29"/>
      <c r="B9" s="30"/>
      <c r="C9" s="30"/>
    </row>
    <row r="10" s="22" customFormat="1" ht="18" customHeight="1" spans="1:3">
      <c r="A10" s="29"/>
      <c r="B10" s="30"/>
      <c r="C10" s="30"/>
    </row>
    <row r="11" s="22" customFormat="1" ht="18" customHeight="1" spans="1:3">
      <c r="A11" s="29"/>
      <c r="B11" s="30"/>
      <c r="C11" s="30"/>
    </row>
    <row r="12" s="22" customFormat="1" ht="18" customHeight="1" spans="1:3">
      <c r="A12" s="29"/>
      <c r="B12" s="30"/>
      <c r="C12" s="30"/>
    </row>
    <row r="13" s="22" customFormat="1" ht="18" customHeight="1" spans="1:3">
      <c r="A13" s="29"/>
      <c r="B13" s="30"/>
      <c r="C13" s="30"/>
    </row>
    <row r="14" s="22" customFormat="1" ht="18" customHeight="1" spans="1:3">
      <c r="A14" s="29"/>
      <c r="B14" s="30"/>
      <c r="C14" s="30"/>
    </row>
    <row r="15" s="22" customFormat="1" ht="18" customHeight="1" spans="1:3">
      <c r="A15" s="29"/>
      <c r="B15" s="30"/>
      <c r="C15" s="30"/>
    </row>
    <row r="16" s="22" customFormat="1" ht="18" customHeight="1" spans="1:3">
      <c r="A16" s="29"/>
      <c r="B16" s="30"/>
      <c r="C16" s="30"/>
    </row>
    <row r="17" s="22" customFormat="1" ht="18" customHeight="1" spans="1:3">
      <c r="A17" s="29"/>
      <c r="B17" s="30"/>
      <c r="C17" s="30"/>
    </row>
    <row r="18" s="22" customFormat="1" ht="18" customHeight="1" spans="1:3">
      <c r="A18" s="29"/>
      <c r="B18" s="30"/>
      <c r="C18" s="30"/>
    </row>
    <row r="19" s="22" customFormat="1" ht="18" customHeight="1" spans="1:3">
      <c r="A19" s="29"/>
      <c r="B19" s="30"/>
      <c r="C19" s="30"/>
    </row>
    <row r="20" s="22" customFormat="1" ht="18" customHeight="1" spans="1:3">
      <c r="A20" s="29"/>
      <c r="B20" s="30"/>
      <c r="C20" s="30"/>
    </row>
    <row r="21" s="22" customFormat="1" ht="18" customHeight="1" spans="1:3">
      <c r="A21" s="29"/>
      <c r="B21" s="30"/>
      <c r="C21" s="30"/>
    </row>
    <row r="22" s="22" customFormat="1" ht="18" customHeight="1" spans="1:3">
      <c r="A22" s="29"/>
      <c r="B22" s="30"/>
      <c r="C22" s="30"/>
    </row>
    <row r="23" s="22" customFormat="1" ht="18" customHeight="1" spans="1:3">
      <c r="A23" s="29"/>
      <c r="B23" s="30"/>
      <c r="C23" s="30"/>
    </row>
    <row r="24" s="22" customFormat="1" ht="18" customHeight="1" spans="1:3">
      <c r="A24" s="29"/>
      <c r="B24" s="30"/>
      <c r="C24" s="30"/>
    </row>
    <row r="25" s="22" customFormat="1" ht="18" customHeight="1" spans="1:3">
      <c r="A25" s="29"/>
      <c r="B25" s="30"/>
      <c r="C25" s="30"/>
    </row>
    <row r="26" s="22" customFormat="1" ht="18" customHeight="1" spans="1:3">
      <c r="A26" s="29"/>
      <c r="B26" s="30"/>
      <c r="C26" s="30"/>
    </row>
    <row r="27" s="22" customFormat="1" ht="18" customHeight="1" spans="1:3">
      <c r="A27" s="29"/>
      <c r="B27" s="30"/>
      <c r="C27" s="30"/>
    </row>
    <row r="28" s="22" customFormat="1" ht="18" customHeight="1" spans="1:3">
      <c r="A28" s="29"/>
      <c r="B28" s="30"/>
      <c r="C28" s="30"/>
    </row>
    <row r="29" s="22" customFormat="1" ht="18" customHeight="1" spans="1:3">
      <c r="A29" s="29"/>
      <c r="B29" s="30"/>
      <c r="C29" s="30"/>
    </row>
    <row r="30" s="22" customFormat="1" ht="18" customHeight="1" spans="1:3">
      <c r="A30" s="29"/>
      <c r="B30" s="30"/>
      <c r="C30" s="30"/>
    </row>
    <row r="31" s="22" customFormat="1" ht="18" customHeight="1" spans="1:3">
      <c r="A31" s="29"/>
      <c r="B31" s="30"/>
      <c r="C31" s="30"/>
    </row>
    <row r="32" s="22" customFormat="1" ht="18" customHeight="1" spans="1:3">
      <c r="A32" s="29"/>
      <c r="B32" s="30"/>
      <c r="C32" s="30"/>
    </row>
    <row r="33" s="22" customFormat="1" ht="18" customHeight="1" spans="1:3">
      <c r="A33" s="29"/>
      <c r="B33" s="30"/>
      <c r="C33" s="30"/>
    </row>
    <row r="34" s="22" customFormat="1" ht="18" customHeight="1" spans="1:3">
      <c r="A34" s="29"/>
      <c r="B34" s="30"/>
      <c r="C34" s="30"/>
    </row>
    <row r="35" s="22" customFormat="1" ht="18" customHeight="1" spans="1:3">
      <c r="A35" s="29"/>
      <c r="B35" s="30"/>
      <c r="C35" s="30"/>
    </row>
    <row r="36" s="22" customFormat="1" ht="18" customHeight="1" spans="1:3">
      <c r="A36" s="31"/>
      <c r="B36" s="32"/>
      <c r="C36" s="30"/>
    </row>
  </sheetData>
  <mergeCells count="1">
    <mergeCell ref="A2:C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3"/>
  <sheetViews>
    <sheetView showZeros="0" view="pageBreakPreview" zoomScaleNormal="100" workbookViewId="0">
      <pane xSplit="1" ySplit="3" topLeftCell="B4" activePane="bottomRight" state="frozen"/>
      <selection/>
      <selection pane="topRight"/>
      <selection pane="bottomLeft"/>
      <selection pane="bottomRight" activeCell="D34" sqref="D34"/>
    </sheetView>
  </sheetViews>
  <sheetFormatPr defaultColWidth="9" defaultRowHeight="14.25" outlineLevelCol="7"/>
  <cols>
    <col min="1" max="3" width="21.875" style="327" customWidth="1"/>
    <col min="4" max="4" width="13.25" style="327" customWidth="1"/>
    <col min="5" max="6" width="11.625" style="327" hidden="1" customWidth="1"/>
    <col min="7" max="7" width="13.75" style="327" hidden="1" customWidth="1"/>
    <col min="8" max="8" width="9" style="327" hidden="1" customWidth="1"/>
    <col min="9" max="9" width="18.25" style="327" customWidth="1"/>
    <col min="10" max="16384" width="9" style="327"/>
  </cols>
  <sheetData>
    <row r="1" s="454" customFormat="1" ht="27" customHeight="1" spans="1:4">
      <c r="A1" s="324" t="s">
        <v>127</v>
      </c>
      <c r="B1" s="324"/>
      <c r="C1" s="324"/>
      <c r="D1" s="324"/>
    </row>
    <row r="2" s="316" customFormat="1" ht="20.25" customHeight="1" spans="1:5">
      <c r="A2" s="316" t="s">
        <v>128</v>
      </c>
      <c r="B2" s="326"/>
      <c r="C2" s="326"/>
      <c r="D2" s="326" t="s">
        <v>31</v>
      </c>
      <c r="E2" s="455">
        <v>1.09090909090909</v>
      </c>
    </row>
    <row r="3" s="359" customFormat="1" ht="25.5" customHeight="1" spans="1:8">
      <c r="A3" s="456" t="s">
        <v>129</v>
      </c>
      <c r="B3" s="7" t="s">
        <v>33</v>
      </c>
      <c r="C3" s="7" t="s">
        <v>34</v>
      </c>
      <c r="D3" s="8" t="s">
        <v>35</v>
      </c>
      <c r="E3" s="359" t="s">
        <v>130</v>
      </c>
      <c r="F3" s="359" t="s">
        <v>131</v>
      </c>
      <c r="G3" s="359" t="s">
        <v>132</v>
      </c>
      <c r="H3" s="359">
        <v>60482045</v>
      </c>
    </row>
    <row r="4" s="316" customFormat="1" ht="18" customHeight="1" spans="1:8">
      <c r="A4" s="457" t="s">
        <v>133</v>
      </c>
      <c r="B4" s="458">
        <v>29058</v>
      </c>
      <c r="C4" s="458">
        <v>29228</v>
      </c>
      <c r="D4" s="17">
        <f>C4/B4</f>
        <v>1.00585036822906</v>
      </c>
      <c r="E4" s="334">
        <v>6617823</v>
      </c>
      <c r="F4" s="334">
        <v>7281378</v>
      </c>
      <c r="G4" s="316" t="s">
        <v>134</v>
      </c>
      <c r="H4" s="316">
        <v>6617823</v>
      </c>
    </row>
    <row r="5" s="316" customFormat="1" ht="18" customHeight="1" spans="1:8">
      <c r="A5" s="457" t="s">
        <v>135</v>
      </c>
      <c r="B5" s="458"/>
      <c r="C5" s="458">
        <v>0</v>
      </c>
      <c r="D5" s="17"/>
      <c r="E5" s="334">
        <v>3467180</v>
      </c>
      <c r="F5" s="334">
        <v>3566655</v>
      </c>
      <c r="G5" s="316" t="s">
        <v>136</v>
      </c>
      <c r="H5" s="316">
        <v>26490</v>
      </c>
    </row>
    <row r="6" s="316" customFormat="1" ht="18" customHeight="1" spans="1:8">
      <c r="A6" s="457" t="s">
        <v>137</v>
      </c>
      <c r="B6" s="458"/>
      <c r="C6" s="458">
        <v>14</v>
      </c>
      <c r="D6" s="17"/>
      <c r="E6" s="334">
        <v>9875601</v>
      </c>
      <c r="F6" s="334">
        <v>10439752</v>
      </c>
      <c r="G6" s="316" t="s">
        <v>138</v>
      </c>
      <c r="H6" s="316">
        <v>3467180</v>
      </c>
    </row>
    <row r="7" s="316" customFormat="1" ht="18" customHeight="1" spans="1:8">
      <c r="A7" s="457" t="s">
        <v>139</v>
      </c>
      <c r="B7" s="458">
        <v>7852</v>
      </c>
      <c r="C7" s="458">
        <v>7369</v>
      </c>
      <c r="D7" s="17">
        <f t="shared" ref="D5:D28" si="0">C7/B7</f>
        <v>0.938487009679063</v>
      </c>
      <c r="E7" s="334">
        <v>1914718</v>
      </c>
      <c r="F7" s="334">
        <v>1903015</v>
      </c>
      <c r="G7" s="316" t="s">
        <v>140</v>
      </c>
      <c r="H7" s="316">
        <v>9875601</v>
      </c>
    </row>
    <row r="8" s="316" customFormat="1" ht="18" customHeight="1" spans="1:8">
      <c r="A8" s="457" t="s">
        <v>141</v>
      </c>
      <c r="B8" s="458">
        <v>37954</v>
      </c>
      <c r="C8" s="458">
        <v>47695</v>
      </c>
      <c r="D8" s="17">
        <f t="shared" si="0"/>
        <v>1.25665279021974</v>
      </c>
      <c r="E8" s="334">
        <v>713774</v>
      </c>
      <c r="F8" s="334">
        <v>957271</v>
      </c>
      <c r="G8" s="316" t="s">
        <v>142</v>
      </c>
      <c r="H8" s="316">
        <v>1914718</v>
      </c>
    </row>
    <row r="9" s="316" customFormat="1" ht="18" customHeight="1" spans="1:8">
      <c r="A9" s="457" t="s">
        <v>143</v>
      </c>
      <c r="B9" s="458">
        <v>37</v>
      </c>
      <c r="C9" s="458">
        <v>45</v>
      </c>
      <c r="D9" s="17">
        <f t="shared" si="0"/>
        <v>1.21621621621622</v>
      </c>
      <c r="E9" s="334">
        <v>10566207</v>
      </c>
      <c r="F9" s="334">
        <v>9962319</v>
      </c>
      <c r="G9" s="316" t="s">
        <v>144</v>
      </c>
      <c r="H9" s="316">
        <v>713774</v>
      </c>
    </row>
    <row r="10" s="316" customFormat="1" ht="18" customHeight="1" spans="1:8">
      <c r="A10" s="457" t="s">
        <v>145</v>
      </c>
      <c r="B10" s="458">
        <v>3102</v>
      </c>
      <c r="C10" s="458">
        <v>3878</v>
      </c>
      <c r="D10" s="17">
        <f t="shared" si="0"/>
        <v>1.2501611863314</v>
      </c>
      <c r="E10" s="334">
        <v>6241638</v>
      </c>
      <c r="F10" s="334">
        <v>5842454</v>
      </c>
      <c r="G10" s="316" t="s">
        <v>146</v>
      </c>
      <c r="H10" s="316">
        <v>10566207</v>
      </c>
    </row>
    <row r="11" s="316" customFormat="1" ht="18" customHeight="1" spans="1:8">
      <c r="A11" s="457" t="s">
        <v>147</v>
      </c>
      <c r="B11" s="458">
        <v>52013</v>
      </c>
      <c r="C11" s="458">
        <v>34835</v>
      </c>
      <c r="D11" s="17">
        <f t="shared" si="0"/>
        <v>0.669736412050833</v>
      </c>
      <c r="E11" s="334">
        <v>1299798</v>
      </c>
      <c r="F11" s="334">
        <v>1528366</v>
      </c>
      <c r="G11" s="316" t="s">
        <v>148</v>
      </c>
      <c r="H11" s="316">
        <v>6241638</v>
      </c>
    </row>
    <row r="12" s="316" customFormat="1" ht="18" customHeight="1" spans="1:8">
      <c r="A12" s="457" t="s">
        <v>149</v>
      </c>
      <c r="B12" s="458">
        <v>29456</v>
      </c>
      <c r="C12" s="458">
        <v>30551</v>
      </c>
      <c r="D12" s="17">
        <f t="shared" si="0"/>
        <v>1.03717409016839</v>
      </c>
      <c r="E12" s="334">
        <v>6594734</v>
      </c>
      <c r="F12" s="334">
        <v>5979057</v>
      </c>
      <c r="G12" s="316" t="s">
        <v>150</v>
      </c>
      <c r="H12" s="316">
        <v>1299798</v>
      </c>
    </row>
    <row r="13" s="316" customFormat="1" ht="18" customHeight="1" spans="1:8">
      <c r="A13" s="457" t="s">
        <v>151</v>
      </c>
      <c r="B13" s="458">
        <v>1367</v>
      </c>
      <c r="C13" s="458">
        <v>808</v>
      </c>
      <c r="D13" s="17">
        <f t="shared" si="0"/>
        <v>0.591075347476225</v>
      </c>
      <c r="E13" s="334">
        <v>5138310</v>
      </c>
      <c r="F13" s="334">
        <v>6649628</v>
      </c>
      <c r="G13" s="316" t="s">
        <v>152</v>
      </c>
      <c r="H13" s="316">
        <v>6594734</v>
      </c>
    </row>
    <row r="14" s="316" customFormat="1" ht="18" customHeight="1" spans="1:8">
      <c r="A14" s="457" t="s">
        <v>153</v>
      </c>
      <c r="B14" s="458">
        <v>11024</v>
      </c>
      <c r="C14" s="458">
        <v>11196</v>
      </c>
      <c r="D14" s="17">
        <f t="shared" si="0"/>
        <v>1.0156023222061</v>
      </c>
      <c r="E14" s="334">
        <v>2320011</v>
      </c>
      <c r="F14" s="334">
        <v>3688802</v>
      </c>
      <c r="G14" s="316" t="s">
        <v>154</v>
      </c>
      <c r="H14" s="316">
        <v>5138310</v>
      </c>
    </row>
    <row r="15" s="316" customFormat="1" ht="18" customHeight="1" spans="1:8">
      <c r="A15" s="457" t="s">
        <v>155</v>
      </c>
      <c r="B15" s="458">
        <v>18364</v>
      </c>
      <c r="C15" s="458">
        <v>21532</v>
      </c>
      <c r="D15" s="17">
        <f t="shared" si="0"/>
        <v>1.17251143541712</v>
      </c>
      <c r="E15" s="334">
        <v>1132794</v>
      </c>
      <c r="F15" s="334">
        <v>1907282</v>
      </c>
      <c r="G15" s="316" t="s">
        <v>156</v>
      </c>
      <c r="H15" s="316">
        <v>2320011</v>
      </c>
    </row>
    <row r="16" s="316" customFormat="1" ht="18" customHeight="1" spans="1:8">
      <c r="A16" s="457" t="s">
        <v>157</v>
      </c>
      <c r="B16" s="458">
        <v>2364</v>
      </c>
      <c r="C16" s="458">
        <v>0</v>
      </c>
      <c r="D16" s="17">
        <f t="shared" si="0"/>
        <v>0</v>
      </c>
      <c r="E16" s="334">
        <v>253628</v>
      </c>
      <c r="F16" s="334">
        <v>347790</v>
      </c>
      <c r="G16" s="316" t="s">
        <v>158</v>
      </c>
      <c r="H16" s="316">
        <v>1132794</v>
      </c>
    </row>
    <row r="17" s="316" customFormat="1" ht="18" customHeight="1" spans="1:8">
      <c r="A17" s="457" t="s">
        <v>159</v>
      </c>
      <c r="B17" s="458">
        <v>1952</v>
      </c>
      <c r="C17" s="458">
        <v>6229</v>
      </c>
      <c r="D17" s="17">
        <f t="shared" si="0"/>
        <v>3.19108606557377</v>
      </c>
      <c r="E17" s="334">
        <v>34617</v>
      </c>
      <c r="F17" s="334">
        <v>47056</v>
      </c>
      <c r="G17" s="316" t="s">
        <v>160</v>
      </c>
      <c r="H17" s="316">
        <v>253628</v>
      </c>
    </row>
    <row r="18" s="316" customFormat="1" ht="18" customHeight="1" spans="1:8">
      <c r="A18" s="457" t="s">
        <v>161</v>
      </c>
      <c r="B18" s="458"/>
      <c r="C18" s="458">
        <v>252</v>
      </c>
      <c r="D18" s="17"/>
      <c r="E18" s="334">
        <v>63471</v>
      </c>
      <c r="F18" s="334">
        <v>56335</v>
      </c>
      <c r="G18" s="316" t="s">
        <v>162</v>
      </c>
      <c r="H18" s="316">
        <v>34617</v>
      </c>
    </row>
    <row r="19" s="316" customFormat="1" ht="18" customHeight="1" spans="1:8">
      <c r="A19" s="457" t="s">
        <v>163</v>
      </c>
      <c r="B19" s="458"/>
      <c r="C19" s="458">
        <v>0</v>
      </c>
      <c r="D19" s="17"/>
      <c r="E19" s="334">
        <v>629406</v>
      </c>
      <c r="F19" s="334">
        <v>463181</v>
      </c>
      <c r="G19" s="316" t="s">
        <v>164</v>
      </c>
      <c r="H19" s="316">
        <v>63471</v>
      </c>
    </row>
    <row r="20" s="316" customFormat="1" ht="18" customHeight="1" spans="1:8">
      <c r="A20" s="457" t="s">
        <v>165</v>
      </c>
      <c r="B20" s="458">
        <v>140</v>
      </c>
      <c r="C20" s="458">
        <v>110</v>
      </c>
      <c r="D20" s="17">
        <f t="shared" si="0"/>
        <v>0.785714285714286</v>
      </c>
      <c r="E20" s="334">
        <v>2071785</v>
      </c>
      <c r="F20" s="334">
        <v>2319387</v>
      </c>
      <c r="G20" s="316" t="s">
        <v>166</v>
      </c>
      <c r="H20" s="316">
        <v>629406</v>
      </c>
    </row>
    <row r="21" s="316" customFormat="1" ht="18" customHeight="1" spans="1:8">
      <c r="A21" s="457" t="s">
        <v>167</v>
      </c>
      <c r="B21" s="458">
        <v>994</v>
      </c>
      <c r="C21" s="458">
        <v>370</v>
      </c>
      <c r="D21" s="17">
        <f t="shared" si="0"/>
        <v>0.372233400402414</v>
      </c>
      <c r="E21" s="334">
        <v>227969</v>
      </c>
      <c r="F21" s="334">
        <v>368642</v>
      </c>
      <c r="G21" s="316" t="s">
        <v>168</v>
      </c>
      <c r="H21" s="316">
        <v>2071785</v>
      </c>
    </row>
    <row r="22" s="316" customFormat="1" ht="18" customHeight="1" spans="1:8">
      <c r="A22" s="457" t="s">
        <v>169</v>
      </c>
      <c r="B22" s="458">
        <v>1023</v>
      </c>
      <c r="C22" s="458">
        <v>9922</v>
      </c>
      <c r="D22" s="17">
        <f t="shared" si="0"/>
        <v>9.6989247311828</v>
      </c>
      <c r="G22" s="316" t="s">
        <v>170</v>
      </c>
      <c r="H22" s="316">
        <v>227969</v>
      </c>
    </row>
    <row r="23" s="316" customFormat="1" ht="18" customHeight="1" spans="1:8">
      <c r="A23" s="457" t="s">
        <v>171</v>
      </c>
      <c r="B23" s="458"/>
      <c r="C23" s="458">
        <v>91</v>
      </c>
      <c r="D23" s="17"/>
      <c r="E23" s="334">
        <v>360015</v>
      </c>
      <c r="F23" s="334">
        <v>676627</v>
      </c>
      <c r="G23" s="316" t="s">
        <v>172</v>
      </c>
      <c r="H23" s="316">
        <v>333525</v>
      </c>
    </row>
    <row r="24" s="316" customFormat="1" ht="18" customHeight="1" spans="1:8">
      <c r="A24" s="457" t="s">
        <v>173</v>
      </c>
      <c r="B24" s="458">
        <v>3000</v>
      </c>
      <c r="C24" s="458">
        <v>2011</v>
      </c>
      <c r="D24" s="17">
        <f t="shared" si="0"/>
        <v>0.670333333333333</v>
      </c>
      <c r="E24" s="334">
        <v>958300</v>
      </c>
      <c r="F24" s="334">
        <v>545679</v>
      </c>
      <c r="G24" s="316" t="s">
        <v>174</v>
      </c>
      <c r="H24" s="316">
        <v>958300</v>
      </c>
    </row>
    <row r="25" s="316" customFormat="1" ht="18" customHeight="1" spans="1:8">
      <c r="A25" s="457" t="s">
        <v>175</v>
      </c>
      <c r="B25" s="458">
        <v>1000</v>
      </c>
      <c r="C25" s="458">
        <v>0</v>
      </c>
      <c r="D25" s="17"/>
      <c r="E25" s="316">
        <v>266</v>
      </c>
      <c r="G25" s="316" t="s">
        <v>176</v>
      </c>
      <c r="H25" s="316">
        <v>266</v>
      </c>
    </row>
    <row r="26" s="316" customFormat="1" ht="18" customHeight="1" spans="1:4">
      <c r="A26" s="457" t="s">
        <v>177</v>
      </c>
      <c r="B26" s="458">
        <v>1300</v>
      </c>
      <c r="C26" s="458">
        <v>860</v>
      </c>
      <c r="D26" s="17">
        <f t="shared" si="0"/>
        <v>0.661538461538462</v>
      </c>
    </row>
    <row r="27" s="316" customFormat="1" ht="18" customHeight="1" spans="1:4">
      <c r="A27" s="457" t="s">
        <v>178</v>
      </c>
      <c r="B27" s="458"/>
      <c r="C27" s="458">
        <v>16</v>
      </c>
      <c r="D27" s="17"/>
    </row>
    <row r="28" s="316" customFormat="1" ht="18" customHeight="1" spans="1:6">
      <c r="A28" s="335" t="s">
        <v>179</v>
      </c>
      <c r="B28" s="458">
        <f>SUM(B4:B27)</f>
        <v>202000</v>
      </c>
      <c r="C28" s="458">
        <f>SUM(C4:C27)</f>
        <v>207012</v>
      </c>
      <c r="D28" s="17">
        <f t="shared" si="0"/>
        <v>1.02481188118812</v>
      </c>
      <c r="E28" s="334">
        <f>SUM(E4:E24)</f>
        <v>60481779</v>
      </c>
      <c r="F28" s="334">
        <f>SUM(F4:F24)</f>
        <v>64530676</v>
      </c>
    </row>
    <row r="29" ht="20.1" customHeight="1" spans="3:3">
      <c r="C29" s="459"/>
    </row>
    <row r="30" ht="20.1" customHeight="1"/>
    <row r="31" ht="20.1" customHeight="1"/>
    <row r="32" ht="20.1" customHeight="1"/>
    <row r="33" ht="20.1" customHeight="1"/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view="pageBreakPreview" zoomScaleNormal="100" workbookViewId="0">
      <selection activeCell="C9" sqref="C9"/>
    </sheetView>
  </sheetViews>
  <sheetFormatPr defaultColWidth="9" defaultRowHeight="15.75" outlineLevelCol="3"/>
  <cols>
    <col min="1" max="1" width="6.25" style="23" customWidth="1"/>
    <col min="2" max="2" width="11.625" style="23" customWidth="1"/>
    <col min="3" max="4" width="26.875" style="24" customWidth="1"/>
    <col min="5" max="16384" width="9" style="21"/>
  </cols>
  <sheetData>
    <row r="1" s="21" customFormat="1" spans="1:4">
      <c r="A1" s="23"/>
      <c r="B1" s="23"/>
      <c r="C1" s="24"/>
      <c r="D1" s="24"/>
    </row>
    <row r="2" s="21" customFormat="1" ht="24" customHeight="1" spans="1:4">
      <c r="A2" s="25" t="s">
        <v>1832</v>
      </c>
      <c r="B2" s="25"/>
      <c r="C2" s="25"/>
      <c r="D2" s="25"/>
    </row>
    <row r="3" s="22" customFormat="1" ht="15" customHeight="1" spans="1:4">
      <c r="A3" s="26" t="s">
        <v>1833</v>
      </c>
      <c r="B3" s="26"/>
      <c r="C3" s="27"/>
      <c r="D3" s="27" t="s">
        <v>31</v>
      </c>
    </row>
    <row r="4" s="21" customFormat="1" ht="16.5" customHeight="1" spans="1:4">
      <c r="A4" s="28"/>
      <c r="B4" s="28" t="s">
        <v>1280</v>
      </c>
      <c r="C4" s="28" t="s">
        <v>1834</v>
      </c>
      <c r="D4" s="28" t="s">
        <v>1459</v>
      </c>
    </row>
    <row r="5" s="22" customFormat="1" ht="18" customHeight="1" spans="1:4">
      <c r="A5" s="29" t="s">
        <v>1826</v>
      </c>
      <c r="B5" s="29" t="s">
        <v>1299</v>
      </c>
      <c r="C5" s="30">
        <v>15027</v>
      </c>
      <c r="D5" s="30">
        <v>0</v>
      </c>
    </row>
    <row r="6" s="22" customFormat="1" ht="18" customHeight="1" spans="1:4">
      <c r="A6" s="29"/>
      <c r="B6" s="29"/>
      <c r="C6" s="30"/>
      <c r="D6" s="30"/>
    </row>
    <row r="7" s="22" customFormat="1" ht="18" customHeight="1" spans="1:4">
      <c r="A7" s="29"/>
      <c r="B7" s="29"/>
      <c r="C7" s="30"/>
      <c r="D7" s="30"/>
    </row>
    <row r="8" s="22" customFormat="1" ht="18" customHeight="1" spans="1:4">
      <c r="A8" s="29"/>
      <c r="B8" s="29"/>
      <c r="C8" s="30"/>
      <c r="D8" s="30"/>
    </row>
    <row r="9" s="22" customFormat="1" ht="18" customHeight="1" spans="1:4">
      <c r="A9" s="29"/>
      <c r="B9" s="29"/>
      <c r="C9" s="30"/>
      <c r="D9" s="30"/>
    </row>
    <row r="10" s="22" customFormat="1" ht="18" customHeight="1" spans="1:4">
      <c r="A10" s="29"/>
      <c r="B10" s="29"/>
      <c r="C10" s="30"/>
      <c r="D10" s="30"/>
    </row>
    <row r="11" s="22" customFormat="1" ht="18" customHeight="1" spans="1:4">
      <c r="A11" s="29"/>
      <c r="B11" s="29"/>
      <c r="C11" s="30"/>
      <c r="D11" s="30"/>
    </row>
    <row r="12" s="22" customFormat="1" ht="18" customHeight="1" spans="1:4">
      <c r="A12" s="29"/>
      <c r="B12" s="29"/>
      <c r="C12" s="30"/>
      <c r="D12" s="30"/>
    </row>
    <row r="13" s="22" customFormat="1" ht="18" customHeight="1" spans="1:4">
      <c r="A13" s="29"/>
      <c r="B13" s="29"/>
      <c r="C13" s="30"/>
      <c r="D13" s="30"/>
    </row>
    <row r="14" s="22" customFormat="1" ht="18" customHeight="1" spans="1:4">
      <c r="A14" s="29"/>
      <c r="B14" s="29"/>
      <c r="C14" s="30"/>
      <c r="D14" s="30"/>
    </row>
    <row r="15" s="22" customFormat="1" ht="18" customHeight="1" spans="1:4">
      <c r="A15" s="29"/>
      <c r="B15" s="29"/>
      <c r="C15" s="30"/>
      <c r="D15" s="30"/>
    </row>
    <row r="16" s="22" customFormat="1" ht="18" customHeight="1" spans="1:4">
      <c r="A16" s="29" t="s">
        <v>1827</v>
      </c>
      <c r="B16" s="29" t="s">
        <v>1299</v>
      </c>
      <c r="C16" s="30">
        <v>5000</v>
      </c>
      <c r="D16" s="30">
        <v>0</v>
      </c>
    </row>
    <row r="17" s="22" customFormat="1" ht="18" customHeight="1" spans="1:4">
      <c r="A17" s="29"/>
      <c r="B17" s="29"/>
      <c r="C17" s="30"/>
      <c r="D17" s="30"/>
    </row>
    <row r="18" s="22" customFormat="1" ht="18" customHeight="1" spans="1:4">
      <c r="A18" s="29"/>
      <c r="B18" s="29"/>
      <c r="C18" s="30"/>
      <c r="D18" s="30"/>
    </row>
    <row r="19" s="22" customFormat="1" ht="18" customHeight="1" spans="1:4">
      <c r="A19" s="29"/>
      <c r="B19" s="29"/>
      <c r="C19" s="30"/>
      <c r="D19" s="30"/>
    </row>
    <row r="20" s="22" customFormat="1" ht="18" customHeight="1" spans="1:4">
      <c r="A20" s="29"/>
      <c r="B20" s="29"/>
      <c r="C20" s="30"/>
      <c r="D20" s="30"/>
    </row>
    <row r="21" s="22" customFormat="1" ht="18" customHeight="1" spans="1:4">
      <c r="A21" s="29"/>
      <c r="B21" s="29"/>
      <c r="C21" s="30"/>
      <c r="D21" s="30"/>
    </row>
    <row r="22" s="22" customFormat="1" ht="18" customHeight="1" spans="1:4">
      <c r="A22" s="29"/>
      <c r="B22" s="29"/>
      <c r="C22" s="30"/>
      <c r="D22" s="30"/>
    </row>
    <row r="23" s="22" customFormat="1" ht="18" customHeight="1" spans="1:4">
      <c r="A23" s="29"/>
      <c r="B23" s="29"/>
      <c r="C23" s="30"/>
      <c r="D23" s="30"/>
    </row>
    <row r="24" s="22" customFormat="1" ht="18" customHeight="1" spans="1:4">
      <c r="A24" s="29"/>
      <c r="B24" s="29"/>
      <c r="C24" s="30"/>
      <c r="D24" s="30"/>
    </row>
    <row r="25" s="22" customFormat="1" ht="18" customHeight="1" spans="1:4">
      <c r="A25" s="29"/>
      <c r="B25" s="29"/>
      <c r="C25" s="30"/>
      <c r="D25" s="30"/>
    </row>
    <row r="26" s="22" customFormat="1" ht="18" customHeight="1" spans="1:4">
      <c r="A26" s="29"/>
      <c r="B26" s="29"/>
      <c r="C26" s="30"/>
      <c r="D26" s="30"/>
    </row>
    <row r="27" s="22" customFormat="1" ht="18" customHeight="1" spans="1:4">
      <c r="A27" s="29"/>
      <c r="B27" s="29"/>
      <c r="C27" s="30"/>
      <c r="D27" s="30"/>
    </row>
    <row r="28" s="22" customFormat="1" ht="18" customHeight="1" spans="1:4">
      <c r="A28" s="29"/>
      <c r="B28" s="29"/>
      <c r="C28" s="30"/>
      <c r="D28" s="30"/>
    </row>
    <row r="29" s="22" customFormat="1" ht="18" customHeight="1" spans="1:4">
      <c r="A29" s="29"/>
      <c r="B29" s="29"/>
      <c r="C29" s="30"/>
      <c r="D29" s="30"/>
    </row>
    <row r="30" s="22" customFormat="1" ht="18" customHeight="1" spans="1:4">
      <c r="A30" s="29"/>
      <c r="B30" s="29"/>
      <c r="C30" s="30"/>
      <c r="D30" s="30"/>
    </row>
    <row r="31" s="22" customFormat="1" ht="18" customHeight="1" spans="1:4">
      <c r="A31" s="29"/>
      <c r="B31" s="29"/>
      <c r="C31" s="30"/>
      <c r="D31" s="30"/>
    </row>
    <row r="32" s="22" customFormat="1" ht="18" customHeight="1" spans="1:4">
      <c r="A32" s="29"/>
      <c r="B32" s="29"/>
      <c r="C32" s="30"/>
      <c r="D32" s="30"/>
    </row>
    <row r="33" s="22" customFormat="1" ht="18" customHeight="1" spans="1:4">
      <c r="A33" s="29"/>
      <c r="B33" s="29"/>
      <c r="C33" s="30"/>
      <c r="D33" s="30"/>
    </row>
    <row r="34" s="22" customFormat="1" ht="18" customHeight="1" spans="1:4">
      <c r="A34" s="29"/>
      <c r="B34" s="29"/>
      <c r="C34" s="30"/>
      <c r="D34" s="30"/>
    </row>
    <row r="35" s="22" customFormat="1" ht="18" customHeight="1" spans="1:4">
      <c r="A35" s="29"/>
      <c r="B35" s="29"/>
      <c r="C35" s="30"/>
      <c r="D35" s="30"/>
    </row>
    <row r="36" s="22" customFormat="1" ht="18" customHeight="1" spans="1:4">
      <c r="A36" s="29"/>
      <c r="B36" s="29"/>
      <c r="C36" s="30"/>
      <c r="D36" s="30"/>
    </row>
    <row r="37" s="22" customFormat="1" ht="18" customHeight="1" spans="1:4">
      <c r="A37" s="29"/>
      <c r="B37" s="29"/>
      <c r="C37" s="30"/>
      <c r="D37" s="30"/>
    </row>
    <row r="38" s="22" customFormat="1" ht="18" customHeight="1" spans="1:4">
      <c r="A38" s="29"/>
      <c r="B38" s="29"/>
      <c r="C38" s="30"/>
      <c r="D38" s="30"/>
    </row>
    <row r="39" s="22" customFormat="1" ht="18" customHeight="1" spans="1:4">
      <c r="A39" s="29"/>
      <c r="B39" s="29"/>
      <c r="C39" s="30"/>
      <c r="D39" s="30"/>
    </row>
    <row r="40" s="22" customFormat="1" ht="18" customHeight="1" spans="1:4">
      <c r="A40" s="29"/>
      <c r="B40" s="29"/>
      <c r="C40" s="30"/>
      <c r="D40" s="30"/>
    </row>
    <row r="41" s="22" customFormat="1" ht="18" customHeight="1" spans="1:4">
      <c r="A41" s="29"/>
      <c r="B41" s="29"/>
      <c r="C41" s="30"/>
      <c r="D41" s="30"/>
    </row>
    <row r="42" s="22" customFormat="1" ht="18" customHeight="1" spans="1:4">
      <c r="A42" s="29"/>
      <c r="B42" s="29"/>
      <c r="C42" s="30"/>
      <c r="D42" s="30"/>
    </row>
    <row r="43" s="22" customFormat="1" ht="18" customHeight="1" spans="1:4">
      <c r="A43" s="29"/>
      <c r="B43" s="29"/>
      <c r="C43" s="30"/>
      <c r="D43" s="30"/>
    </row>
    <row r="44" s="22" customFormat="1" ht="18" customHeight="1" spans="1:4">
      <c r="A44" s="29"/>
      <c r="B44" s="29"/>
      <c r="C44" s="30"/>
      <c r="D44" s="30"/>
    </row>
    <row r="45" s="22" customFormat="1" ht="18" customHeight="1" spans="1:4">
      <c r="A45" s="29"/>
      <c r="B45" s="29"/>
      <c r="C45" s="30"/>
      <c r="D45" s="30"/>
    </row>
    <row r="46" s="22" customFormat="1" ht="18" customHeight="1" spans="1:4">
      <c r="A46" s="31"/>
      <c r="B46" s="31"/>
      <c r="C46" s="32"/>
      <c r="D46" s="30"/>
    </row>
  </sheetData>
  <mergeCells count="1">
    <mergeCell ref="A2:D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8"/>
  <sheetViews>
    <sheetView showZeros="0" tabSelected="1" view="pageBreakPreview" zoomScaleNormal="100" workbookViewId="0">
      <selection activeCell="O28" sqref="O28"/>
    </sheetView>
  </sheetViews>
  <sheetFormatPr defaultColWidth="9" defaultRowHeight="14.25" outlineLevelCol="5"/>
  <cols>
    <col min="1" max="1" width="36.125" style="1" customWidth="1"/>
    <col min="2" max="2" width="14.125" style="1" customWidth="1"/>
    <col min="3" max="3" width="13.125" style="2" customWidth="1"/>
    <col min="4" max="4" width="13.25" style="1" customWidth="1"/>
    <col min="5" max="5" width="11.375" style="1" customWidth="1"/>
    <col min="6" max="16384" width="9" style="1"/>
  </cols>
  <sheetData>
    <row r="1" ht="18" customHeight="1" spans="1:4">
      <c r="A1" s="3" t="s">
        <v>1835</v>
      </c>
      <c r="B1" s="3"/>
      <c r="C1" s="3"/>
      <c r="D1" s="3"/>
    </row>
    <row r="2" ht="18" customHeight="1" spans="1:4">
      <c r="A2" s="4" t="s">
        <v>1836</v>
      </c>
      <c r="B2" s="4"/>
      <c r="C2" s="5"/>
      <c r="D2" s="5" t="s">
        <v>31</v>
      </c>
    </row>
    <row r="3" ht="15.75" customHeight="1" spans="1:4">
      <c r="A3" s="6" t="s">
        <v>1585</v>
      </c>
      <c r="B3" s="7" t="s">
        <v>33</v>
      </c>
      <c r="C3" s="7" t="s">
        <v>34</v>
      </c>
      <c r="D3" s="8" t="s">
        <v>35</v>
      </c>
    </row>
    <row r="4" ht="18" customHeight="1" spans="1:6">
      <c r="A4" s="9" t="s">
        <v>1837</v>
      </c>
      <c r="B4" s="10">
        <f>B5+B6+B9</f>
        <v>827.64</v>
      </c>
      <c r="C4" s="10">
        <f>C6+C5+C9</f>
        <v>455</v>
      </c>
      <c r="D4" s="11">
        <f t="shared" ref="D4:D9" si="0">C4/B4</f>
        <v>0.549755932531052</v>
      </c>
      <c r="E4" s="12"/>
      <c r="F4" s="12"/>
    </row>
    <row r="5" ht="18" customHeight="1" spans="1:6">
      <c r="A5" s="9" t="s">
        <v>1838</v>
      </c>
      <c r="B5" s="13">
        <v>9</v>
      </c>
      <c r="C5" s="13">
        <v>0</v>
      </c>
      <c r="D5" s="11">
        <f t="shared" si="0"/>
        <v>0</v>
      </c>
      <c r="E5" s="12"/>
      <c r="F5" s="12"/>
    </row>
    <row r="6" ht="18" customHeight="1" spans="1:6">
      <c r="A6" s="9" t="s">
        <v>1839</v>
      </c>
      <c r="B6" s="14">
        <v>749</v>
      </c>
      <c r="C6" s="13">
        <v>420</v>
      </c>
      <c r="D6" s="11">
        <f t="shared" si="0"/>
        <v>0.560747663551402</v>
      </c>
      <c r="E6" s="12"/>
      <c r="F6" s="12"/>
    </row>
    <row r="7" ht="18" customHeight="1" spans="1:6">
      <c r="A7" s="15" t="s">
        <v>1840</v>
      </c>
      <c r="B7" s="14">
        <v>254</v>
      </c>
      <c r="C7" s="13"/>
      <c r="D7" s="11">
        <f t="shared" si="0"/>
        <v>0</v>
      </c>
      <c r="E7" s="12"/>
      <c r="F7" s="12"/>
    </row>
    <row r="8" ht="18" customHeight="1" spans="1:6">
      <c r="A8" s="15" t="s">
        <v>1841</v>
      </c>
      <c r="B8" s="14">
        <v>495</v>
      </c>
      <c r="C8" s="13"/>
      <c r="D8" s="11">
        <f t="shared" si="0"/>
        <v>0</v>
      </c>
      <c r="E8" s="12"/>
      <c r="F8" s="12"/>
    </row>
    <row r="9" ht="18" customHeight="1" spans="1:6">
      <c r="A9" s="9" t="s">
        <v>1842</v>
      </c>
      <c r="B9" s="14">
        <v>69.64</v>
      </c>
      <c r="C9" s="13">
        <v>35</v>
      </c>
      <c r="D9" s="11">
        <f t="shared" si="0"/>
        <v>0.502584721424469</v>
      </c>
      <c r="E9" s="12"/>
      <c r="F9" s="12"/>
    </row>
    <row r="10" ht="18" customHeight="1" spans="1:6">
      <c r="A10" s="9"/>
      <c r="B10" s="16"/>
      <c r="C10" s="16"/>
      <c r="D10" s="17"/>
      <c r="E10" s="12"/>
      <c r="F10" s="12"/>
    </row>
    <row r="11" ht="18" customHeight="1" spans="1:6">
      <c r="A11" s="15"/>
      <c r="B11" s="16"/>
      <c r="C11" s="16"/>
      <c r="D11" s="17"/>
      <c r="E11" s="12"/>
      <c r="F11" s="12"/>
    </row>
    <row r="12" ht="18" customHeight="1" spans="1:6">
      <c r="A12" s="15"/>
      <c r="B12" s="16"/>
      <c r="C12" s="16"/>
      <c r="D12" s="17"/>
      <c r="E12" s="12"/>
      <c r="F12" s="12"/>
    </row>
    <row r="13" ht="18" customHeight="1" spans="1:6">
      <c r="A13" s="18"/>
      <c r="B13" s="16"/>
      <c r="C13" s="16"/>
      <c r="D13" s="17"/>
      <c r="E13" s="12"/>
      <c r="F13" s="12"/>
    </row>
    <row r="14" ht="18" customHeight="1" spans="1:6">
      <c r="A14" s="18"/>
      <c r="B14" s="16"/>
      <c r="C14" s="16"/>
      <c r="D14" s="17"/>
      <c r="E14" s="12"/>
      <c r="F14" s="12"/>
    </row>
    <row r="15" ht="18" customHeight="1" spans="1:6">
      <c r="A15" s="18"/>
      <c r="B15" s="16"/>
      <c r="C15" s="16"/>
      <c r="D15" s="17"/>
      <c r="E15" s="12"/>
      <c r="F15" s="12"/>
    </row>
    <row r="16" ht="18" customHeight="1" spans="1:6">
      <c r="A16" s="19"/>
      <c r="B16" s="16"/>
      <c r="C16" s="16"/>
      <c r="D16" s="17"/>
      <c r="E16" s="12"/>
      <c r="F16" s="12"/>
    </row>
    <row r="17" spans="1:6">
      <c r="A17" s="12"/>
      <c r="B17" s="12"/>
      <c r="C17" s="20"/>
      <c r="D17" s="12"/>
      <c r="E17" s="12"/>
      <c r="F17" s="12"/>
    </row>
    <row r="18" spans="1:6">
      <c r="A18" s="12"/>
      <c r="B18" s="12"/>
      <c r="D18" s="12"/>
      <c r="E18" s="12"/>
      <c r="F18" s="12"/>
    </row>
  </sheetData>
  <mergeCells count="1">
    <mergeCell ref="A1:D1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27"/>
  <sheetViews>
    <sheetView showZeros="0" view="pageBreakPreview" zoomScaleNormal="100" workbookViewId="0">
      <pane xSplit="2" ySplit="3" topLeftCell="C4" activePane="bottomRight" state="frozen"/>
      <selection/>
      <selection pane="topRight"/>
      <selection pane="bottomLeft"/>
      <selection pane="bottomRight" activeCell="B1" sqref="B1:D1"/>
    </sheetView>
  </sheetViews>
  <sheetFormatPr defaultColWidth="9" defaultRowHeight="14.25" outlineLevelCol="3"/>
  <cols>
    <col min="1" max="1" width="3.375" style="445" customWidth="1"/>
    <col min="2" max="2" width="8.875" style="446" customWidth="1"/>
    <col min="3" max="3" width="51.5" style="447" customWidth="1"/>
    <col min="4" max="4" width="12.625" style="448"/>
    <col min="5" max="16384" width="9" style="445"/>
  </cols>
  <sheetData>
    <row r="1" s="444" customFormat="1" ht="21" customHeight="1" spans="2:4">
      <c r="B1" s="309" t="s">
        <v>180</v>
      </c>
      <c r="C1" s="449"/>
      <c r="D1" s="449"/>
    </row>
    <row r="2" s="353" customFormat="1" ht="18" customHeight="1" spans="2:4">
      <c r="B2" s="446"/>
      <c r="C2" s="447"/>
      <c r="D2" s="448"/>
    </row>
    <row r="3" s="310" customFormat="1" ht="33" customHeight="1" spans="2:4">
      <c r="B3" s="446"/>
      <c r="C3" s="447"/>
      <c r="D3" s="448" t="s">
        <v>31</v>
      </c>
    </row>
    <row r="4" s="353" customFormat="1" ht="18.75" customHeight="1" spans="2:4">
      <c r="B4" s="450" t="s">
        <v>181</v>
      </c>
      <c r="C4" s="450" t="s">
        <v>182</v>
      </c>
      <c r="D4" s="450" t="s">
        <v>183</v>
      </c>
    </row>
    <row r="5" s="316" customFormat="1" ht="18" customHeight="1" spans="1:4">
      <c r="A5" s="353"/>
      <c r="B5" s="451"/>
      <c r="C5" s="452" t="s">
        <v>132</v>
      </c>
      <c r="D5" s="453">
        <v>127527.87873</v>
      </c>
    </row>
    <row r="6" s="316" customFormat="1" ht="18" customHeight="1" spans="1:4">
      <c r="A6" s="353"/>
      <c r="B6" s="451">
        <v>201</v>
      </c>
      <c r="C6" s="452" t="s">
        <v>134</v>
      </c>
      <c r="D6" s="453">
        <v>14624.067961</v>
      </c>
    </row>
    <row r="7" s="316" customFormat="1" ht="18" customHeight="1" spans="1:4">
      <c r="A7" s="353"/>
      <c r="B7" s="451">
        <v>20101</v>
      </c>
      <c r="C7" s="452" t="s">
        <v>184</v>
      </c>
      <c r="D7" s="453">
        <v>691.656092</v>
      </c>
    </row>
    <row r="8" s="316" customFormat="1" ht="18" customHeight="1" spans="1:4">
      <c r="A8" s="353"/>
      <c r="B8" s="451">
        <v>2010101</v>
      </c>
      <c r="C8" s="452" t="s">
        <v>185</v>
      </c>
      <c r="D8" s="453">
        <v>636.926092</v>
      </c>
    </row>
    <row r="9" s="316" customFormat="1" ht="18" customHeight="1" spans="1:4">
      <c r="A9" s="353"/>
      <c r="B9" s="451">
        <v>2010102</v>
      </c>
      <c r="C9" s="452" t="s">
        <v>186</v>
      </c>
      <c r="D9" s="453">
        <v>54.73</v>
      </c>
    </row>
    <row r="10" s="316" customFormat="1" ht="18" customHeight="1" spans="1:4">
      <c r="A10" s="353"/>
      <c r="B10" s="451">
        <v>2010103</v>
      </c>
      <c r="C10" s="452" t="s">
        <v>187</v>
      </c>
      <c r="D10" s="453">
        <v>0</v>
      </c>
    </row>
    <row r="11" s="316" customFormat="1" ht="18" customHeight="1" spans="1:4">
      <c r="A11" s="353"/>
      <c r="B11" s="451">
        <v>2010104</v>
      </c>
      <c r="C11" s="452" t="s">
        <v>188</v>
      </c>
      <c r="D11" s="453">
        <v>0</v>
      </c>
    </row>
    <row r="12" s="316" customFormat="1" ht="18" customHeight="1" spans="1:4">
      <c r="A12" s="353"/>
      <c r="B12" s="451">
        <v>2010105</v>
      </c>
      <c r="C12" s="452" t="s">
        <v>189</v>
      </c>
      <c r="D12" s="453">
        <v>0</v>
      </c>
    </row>
    <row r="13" s="316" customFormat="1" ht="18" customHeight="1" spans="1:4">
      <c r="A13" s="353"/>
      <c r="B13" s="451">
        <v>2010106</v>
      </c>
      <c r="C13" s="452" t="s">
        <v>190</v>
      </c>
      <c r="D13" s="453">
        <v>0</v>
      </c>
    </row>
    <row r="14" s="316" customFormat="1" ht="18" customHeight="1" spans="1:4">
      <c r="A14" s="353"/>
      <c r="B14" s="451">
        <v>2010107</v>
      </c>
      <c r="C14" s="452" t="s">
        <v>191</v>
      </c>
      <c r="D14" s="453">
        <v>0</v>
      </c>
    </row>
    <row r="15" s="316" customFormat="1" ht="18" customHeight="1" spans="1:4">
      <c r="A15" s="353"/>
      <c r="B15" s="451">
        <v>2010108</v>
      </c>
      <c r="C15" s="452" t="s">
        <v>192</v>
      </c>
      <c r="D15" s="453">
        <v>0</v>
      </c>
    </row>
    <row r="16" s="316" customFormat="1" ht="18" customHeight="1" spans="1:4">
      <c r="A16" s="353"/>
      <c r="B16" s="451">
        <v>2010109</v>
      </c>
      <c r="C16" s="452" t="s">
        <v>193</v>
      </c>
      <c r="D16" s="453">
        <v>0</v>
      </c>
    </row>
    <row r="17" s="316" customFormat="1" ht="18" customHeight="1" spans="1:4">
      <c r="A17" s="353"/>
      <c r="B17" s="451">
        <v>2010150</v>
      </c>
      <c r="C17" s="452" t="s">
        <v>194</v>
      </c>
      <c r="D17" s="453">
        <v>0</v>
      </c>
    </row>
    <row r="18" s="316" customFormat="1" ht="18" customHeight="1" spans="1:4">
      <c r="A18" s="353"/>
      <c r="B18" s="451">
        <v>2010199</v>
      </c>
      <c r="C18" s="452" t="s">
        <v>195</v>
      </c>
      <c r="D18" s="453">
        <v>0</v>
      </c>
    </row>
    <row r="19" s="316" customFormat="1" ht="18" customHeight="1" spans="1:4">
      <c r="A19" s="353"/>
      <c r="B19" s="451">
        <v>20102</v>
      </c>
      <c r="C19" s="452" t="s">
        <v>196</v>
      </c>
      <c r="D19" s="453">
        <v>499.821477</v>
      </c>
    </row>
    <row r="20" s="316" customFormat="1" ht="18" customHeight="1" spans="1:4">
      <c r="A20" s="353"/>
      <c r="B20" s="451">
        <v>2010201</v>
      </c>
      <c r="C20" s="452" t="s">
        <v>185</v>
      </c>
      <c r="D20" s="453">
        <v>457.957177</v>
      </c>
    </row>
    <row r="21" s="316" customFormat="1" ht="18" customHeight="1" spans="1:4">
      <c r="A21" s="353"/>
      <c r="B21" s="451">
        <v>2010202</v>
      </c>
      <c r="C21" s="452" t="s">
        <v>186</v>
      </c>
      <c r="D21" s="453">
        <v>41.8643</v>
      </c>
    </row>
    <row r="22" s="316" customFormat="1" ht="18" customHeight="1" spans="1:4">
      <c r="A22" s="353"/>
      <c r="B22" s="451">
        <v>2010203</v>
      </c>
      <c r="C22" s="452" t="s">
        <v>187</v>
      </c>
      <c r="D22" s="453">
        <v>0</v>
      </c>
    </row>
    <row r="23" s="316" customFormat="1" ht="18" customHeight="1" spans="1:4">
      <c r="A23" s="353"/>
      <c r="B23" s="451">
        <v>2010204</v>
      </c>
      <c r="C23" s="452" t="s">
        <v>197</v>
      </c>
      <c r="D23" s="453">
        <v>0</v>
      </c>
    </row>
    <row r="24" s="316" customFormat="1" ht="18" customHeight="1" spans="1:4">
      <c r="A24" s="353"/>
      <c r="B24" s="451">
        <v>2010205</v>
      </c>
      <c r="C24" s="452" t="s">
        <v>198</v>
      </c>
      <c r="D24" s="453">
        <v>0</v>
      </c>
    </row>
    <row r="25" s="316" customFormat="1" ht="18" customHeight="1" spans="1:4">
      <c r="A25" s="353"/>
      <c r="B25" s="451">
        <v>2010206</v>
      </c>
      <c r="C25" s="452" t="s">
        <v>199</v>
      </c>
      <c r="D25" s="453">
        <v>0</v>
      </c>
    </row>
    <row r="26" s="316" customFormat="1" ht="18" customHeight="1" spans="1:4">
      <c r="A26" s="353"/>
      <c r="B26" s="451">
        <v>2010250</v>
      </c>
      <c r="C26" s="452" t="s">
        <v>194</v>
      </c>
      <c r="D26" s="453">
        <v>0</v>
      </c>
    </row>
    <row r="27" s="316" customFormat="1" ht="18" customHeight="1" spans="1:4">
      <c r="A27" s="353"/>
      <c r="B27" s="451">
        <v>2010299</v>
      </c>
      <c r="C27" s="452" t="s">
        <v>200</v>
      </c>
      <c r="D27" s="453">
        <v>0</v>
      </c>
    </row>
    <row r="28" s="316" customFormat="1" ht="18" customHeight="1" spans="1:4">
      <c r="A28" s="353"/>
      <c r="B28" s="451">
        <v>20103</v>
      </c>
      <c r="C28" s="452" t="s">
        <v>201</v>
      </c>
      <c r="D28" s="453">
        <v>2554.234763</v>
      </c>
    </row>
    <row r="29" s="316" customFormat="1" ht="18" customHeight="1" spans="1:4">
      <c r="A29" s="353"/>
      <c r="B29" s="451">
        <v>2010301</v>
      </c>
      <c r="C29" s="452" t="s">
        <v>185</v>
      </c>
      <c r="D29" s="453">
        <v>1071.049519</v>
      </c>
    </row>
    <row r="30" s="316" customFormat="1" ht="18" customHeight="1" spans="1:4">
      <c r="A30" s="353"/>
      <c r="B30" s="451">
        <v>2010302</v>
      </c>
      <c r="C30" s="452" t="s">
        <v>186</v>
      </c>
      <c r="D30" s="453">
        <v>1453.185244</v>
      </c>
    </row>
    <row r="31" s="316" customFormat="1" ht="18" customHeight="1" spans="1:4">
      <c r="A31" s="353"/>
      <c r="B31" s="451">
        <v>2010303</v>
      </c>
      <c r="C31" s="452" t="s">
        <v>187</v>
      </c>
      <c r="D31" s="453">
        <v>0</v>
      </c>
    </row>
    <row r="32" s="353" customFormat="1" ht="19.5" customHeight="1" spans="2:4">
      <c r="B32" s="451">
        <v>2010304</v>
      </c>
      <c r="C32" s="452" t="s">
        <v>202</v>
      </c>
      <c r="D32" s="453">
        <v>0</v>
      </c>
    </row>
    <row r="33" s="353" customFormat="1" ht="19.5" customHeight="1" spans="2:4">
      <c r="B33" s="451">
        <v>2010305</v>
      </c>
      <c r="C33" s="452" t="s">
        <v>203</v>
      </c>
      <c r="D33" s="453">
        <v>0</v>
      </c>
    </row>
    <row r="34" s="353" customFormat="1" ht="19.5" customHeight="1" spans="2:4">
      <c r="B34" s="451">
        <v>2010306</v>
      </c>
      <c r="C34" s="452" t="s">
        <v>204</v>
      </c>
      <c r="D34" s="453">
        <v>0</v>
      </c>
    </row>
    <row r="35" spans="2:4">
      <c r="B35" s="451">
        <v>2010308</v>
      </c>
      <c r="C35" s="452" t="s">
        <v>205</v>
      </c>
      <c r="D35" s="453">
        <v>30</v>
      </c>
    </row>
    <row r="36" spans="2:4">
      <c r="B36" s="451">
        <v>2010309</v>
      </c>
      <c r="C36" s="452" t="s">
        <v>206</v>
      </c>
      <c r="D36" s="453">
        <v>0</v>
      </c>
    </row>
    <row r="37" spans="2:4">
      <c r="B37" s="451">
        <v>2010350</v>
      </c>
      <c r="C37" s="452" t="s">
        <v>194</v>
      </c>
      <c r="D37" s="453">
        <v>0</v>
      </c>
    </row>
    <row r="38" spans="2:4">
      <c r="B38" s="451">
        <v>2010399</v>
      </c>
      <c r="C38" s="452" t="s">
        <v>207</v>
      </c>
      <c r="D38" s="453">
        <v>0</v>
      </c>
    </row>
    <row r="39" spans="2:4">
      <c r="B39" s="451">
        <v>20104</v>
      </c>
      <c r="C39" s="452" t="s">
        <v>208</v>
      </c>
      <c r="D39" s="453">
        <v>450.363578</v>
      </c>
    </row>
    <row r="40" spans="2:4">
      <c r="B40" s="451">
        <v>2010401</v>
      </c>
      <c r="C40" s="452" t="s">
        <v>185</v>
      </c>
      <c r="D40" s="453">
        <v>368.743578</v>
      </c>
    </row>
    <row r="41" spans="2:4">
      <c r="B41" s="451">
        <v>2010402</v>
      </c>
      <c r="C41" s="452" t="s">
        <v>186</v>
      </c>
      <c r="D41" s="453">
        <v>81.62</v>
      </c>
    </row>
    <row r="42" spans="2:4">
      <c r="B42" s="451">
        <v>2010403</v>
      </c>
      <c r="C42" s="452" t="s">
        <v>187</v>
      </c>
      <c r="D42" s="453">
        <v>0</v>
      </c>
    </row>
    <row r="43" spans="2:4">
      <c r="B43" s="451">
        <v>2010404</v>
      </c>
      <c r="C43" s="452" t="s">
        <v>209</v>
      </c>
      <c r="D43" s="453">
        <v>0</v>
      </c>
    </row>
    <row r="44" spans="2:4">
      <c r="B44" s="451">
        <v>2010405</v>
      </c>
      <c r="C44" s="452" t="s">
        <v>210</v>
      </c>
      <c r="D44" s="453">
        <v>0</v>
      </c>
    </row>
    <row r="45" spans="2:4">
      <c r="B45" s="451">
        <v>2010406</v>
      </c>
      <c r="C45" s="452" t="s">
        <v>211</v>
      </c>
      <c r="D45" s="453">
        <v>0</v>
      </c>
    </row>
    <row r="46" spans="2:4">
      <c r="B46" s="451">
        <v>2010407</v>
      </c>
      <c r="C46" s="452" t="s">
        <v>212</v>
      </c>
      <c r="D46" s="453">
        <v>0</v>
      </c>
    </row>
    <row r="47" spans="2:4">
      <c r="B47" s="451">
        <v>2010408</v>
      </c>
      <c r="C47" s="452" t="s">
        <v>213</v>
      </c>
      <c r="D47" s="453">
        <v>0</v>
      </c>
    </row>
    <row r="48" spans="2:4">
      <c r="B48" s="451">
        <v>2010450</v>
      </c>
      <c r="C48" s="452" t="s">
        <v>194</v>
      </c>
      <c r="D48" s="453">
        <v>0</v>
      </c>
    </row>
    <row r="49" spans="2:4">
      <c r="B49" s="451">
        <v>2010499</v>
      </c>
      <c r="C49" s="452" t="s">
        <v>214</v>
      </c>
      <c r="D49" s="453">
        <v>0</v>
      </c>
    </row>
    <row r="50" spans="2:4">
      <c r="B50" s="451">
        <v>20105</v>
      </c>
      <c r="C50" s="452" t="s">
        <v>215</v>
      </c>
      <c r="D50" s="453">
        <v>183.550956</v>
      </c>
    </row>
    <row r="51" spans="2:4">
      <c r="B51" s="451">
        <v>2010501</v>
      </c>
      <c r="C51" s="452" t="s">
        <v>185</v>
      </c>
      <c r="D51" s="453">
        <v>152.976956</v>
      </c>
    </row>
    <row r="52" spans="2:4">
      <c r="B52" s="451">
        <v>2010502</v>
      </c>
      <c r="C52" s="452" t="s">
        <v>186</v>
      </c>
      <c r="D52" s="453">
        <v>30.574</v>
      </c>
    </row>
    <row r="53" spans="2:4">
      <c r="B53" s="451">
        <v>2010503</v>
      </c>
      <c r="C53" s="452" t="s">
        <v>187</v>
      </c>
      <c r="D53" s="453">
        <v>0</v>
      </c>
    </row>
    <row r="54" spans="2:4">
      <c r="B54" s="451">
        <v>2010504</v>
      </c>
      <c r="C54" s="452" t="s">
        <v>216</v>
      </c>
      <c r="D54" s="453">
        <v>0</v>
      </c>
    </row>
    <row r="55" spans="2:4">
      <c r="B55" s="451">
        <v>2010505</v>
      </c>
      <c r="C55" s="452" t="s">
        <v>217</v>
      </c>
      <c r="D55" s="453">
        <v>0</v>
      </c>
    </row>
    <row r="56" spans="2:4">
      <c r="B56" s="451">
        <v>2010506</v>
      </c>
      <c r="C56" s="452" t="s">
        <v>218</v>
      </c>
      <c r="D56" s="453">
        <v>0</v>
      </c>
    </row>
    <row r="57" spans="2:4">
      <c r="B57" s="451">
        <v>2010507</v>
      </c>
      <c r="C57" s="452" t="s">
        <v>219</v>
      </c>
      <c r="D57" s="453">
        <v>0</v>
      </c>
    </row>
    <row r="58" spans="2:4">
      <c r="B58" s="451">
        <v>2010508</v>
      </c>
      <c r="C58" s="452" t="s">
        <v>220</v>
      </c>
      <c r="D58" s="453">
        <v>0</v>
      </c>
    </row>
    <row r="59" spans="2:4">
      <c r="B59" s="451">
        <v>2010550</v>
      </c>
      <c r="C59" s="452" t="s">
        <v>194</v>
      </c>
      <c r="D59" s="453">
        <v>0</v>
      </c>
    </row>
    <row r="60" spans="2:4">
      <c r="B60" s="451">
        <v>2010599</v>
      </c>
      <c r="C60" s="452" t="s">
        <v>221</v>
      </c>
      <c r="D60" s="453">
        <v>0</v>
      </c>
    </row>
    <row r="61" spans="2:4">
      <c r="B61" s="451">
        <v>20106</v>
      </c>
      <c r="C61" s="452" t="s">
        <v>222</v>
      </c>
      <c r="D61" s="453">
        <v>1226.239136</v>
      </c>
    </row>
    <row r="62" spans="2:4">
      <c r="B62" s="451">
        <v>2010601</v>
      </c>
      <c r="C62" s="452" t="s">
        <v>185</v>
      </c>
      <c r="D62" s="453">
        <v>1068.845136</v>
      </c>
    </row>
    <row r="63" spans="2:4">
      <c r="B63" s="451">
        <v>2010602</v>
      </c>
      <c r="C63" s="452" t="s">
        <v>186</v>
      </c>
      <c r="D63" s="453">
        <v>143.394</v>
      </c>
    </row>
    <row r="64" spans="2:4">
      <c r="B64" s="451">
        <v>2010603</v>
      </c>
      <c r="C64" s="452" t="s">
        <v>187</v>
      </c>
      <c r="D64" s="453">
        <v>0</v>
      </c>
    </row>
    <row r="65" spans="2:4">
      <c r="B65" s="451">
        <v>2010604</v>
      </c>
      <c r="C65" s="452" t="s">
        <v>223</v>
      </c>
      <c r="D65" s="453">
        <v>0</v>
      </c>
    </row>
    <row r="66" spans="2:4">
      <c r="B66" s="451">
        <v>2010605</v>
      </c>
      <c r="C66" s="452" t="s">
        <v>224</v>
      </c>
      <c r="D66" s="453">
        <v>0</v>
      </c>
    </row>
    <row r="67" spans="2:4">
      <c r="B67" s="451">
        <v>2010606</v>
      </c>
      <c r="C67" s="452" t="s">
        <v>225</v>
      </c>
      <c r="D67" s="453">
        <v>0</v>
      </c>
    </row>
    <row r="68" spans="2:4">
      <c r="B68" s="451">
        <v>2010607</v>
      </c>
      <c r="C68" s="452" t="s">
        <v>226</v>
      </c>
      <c r="D68" s="453">
        <v>0</v>
      </c>
    </row>
    <row r="69" spans="2:4">
      <c r="B69" s="451">
        <v>2010608</v>
      </c>
      <c r="C69" s="452" t="s">
        <v>227</v>
      </c>
      <c r="D69" s="453">
        <v>0</v>
      </c>
    </row>
    <row r="70" spans="2:4">
      <c r="B70" s="451">
        <v>2010650</v>
      </c>
      <c r="C70" s="452" t="s">
        <v>194</v>
      </c>
      <c r="D70" s="453">
        <v>0</v>
      </c>
    </row>
    <row r="71" spans="2:4">
      <c r="B71" s="451">
        <v>2010699</v>
      </c>
      <c r="C71" s="452" t="s">
        <v>228</v>
      </c>
      <c r="D71" s="453">
        <v>14</v>
      </c>
    </row>
    <row r="72" spans="2:4">
      <c r="B72" s="451">
        <v>20107</v>
      </c>
      <c r="C72" s="452" t="s">
        <v>229</v>
      </c>
      <c r="D72" s="453">
        <v>1652</v>
      </c>
    </row>
    <row r="73" spans="2:4">
      <c r="B73" s="451">
        <v>2010701</v>
      </c>
      <c r="C73" s="452" t="s">
        <v>185</v>
      </c>
      <c r="D73" s="453">
        <v>0</v>
      </c>
    </row>
    <row r="74" spans="2:4">
      <c r="B74" s="451">
        <v>2010702</v>
      </c>
      <c r="C74" s="452" t="s">
        <v>186</v>
      </c>
      <c r="D74" s="453">
        <v>0</v>
      </c>
    </row>
    <row r="75" spans="2:4">
      <c r="B75" s="451">
        <v>2010703</v>
      </c>
      <c r="C75" s="452" t="s">
        <v>187</v>
      </c>
      <c r="D75" s="453">
        <v>0</v>
      </c>
    </row>
    <row r="76" spans="2:4">
      <c r="B76" s="451">
        <v>2010709</v>
      </c>
      <c r="C76" s="452" t="s">
        <v>226</v>
      </c>
      <c r="D76" s="453">
        <v>0</v>
      </c>
    </row>
    <row r="77" spans="2:4">
      <c r="B77" s="451">
        <v>2010710</v>
      </c>
      <c r="C77" s="452" t="s">
        <v>230</v>
      </c>
      <c r="D77" s="453">
        <v>0</v>
      </c>
    </row>
    <row r="78" spans="2:4">
      <c r="B78" s="451">
        <v>2010750</v>
      </c>
      <c r="C78" s="452" t="s">
        <v>194</v>
      </c>
      <c r="D78" s="453">
        <v>0</v>
      </c>
    </row>
    <row r="79" spans="2:4">
      <c r="B79" s="451">
        <v>2010799</v>
      </c>
      <c r="C79" s="452" t="s">
        <v>231</v>
      </c>
      <c r="D79" s="453">
        <v>1652</v>
      </c>
    </row>
    <row r="80" spans="2:4">
      <c r="B80" s="451">
        <v>20108</v>
      </c>
      <c r="C80" s="452" t="s">
        <v>232</v>
      </c>
      <c r="D80" s="453">
        <v>256.12542</v>
      </c>
    </row>
    <row r="81" spans="2:4">
      <c r="B81" s="451">
        <v>2010801</v>
      </c>
      <c r="C81" s="452" t="s">
        <v>185</v>
      </c>
      <c r="D81" s="453">
        <v>201.12542</v>
      </c>
    </row>
    <row r="82" spans="2:4">
      <c r="B82" s="451">
        <v>2010802</v>
      </c>
      <c r="C82" s="452" t="s">
        <v>186</v>
      </c>
      <c r="D82" s="453">
        <v>55</v>
      </c>
    </row>
    <row r="83" spans="2:4">
      <c r="B83" s="451">
        <v>2010803</v>
      </c>
      <c r="C83" s="452" t="s">
        <v>187</v>
      </c>
      <c r="D83" s="453">
        <v>0</v>
      </c>
    </row>
    <row r="84" spans="2:4">
      <c r="B84" s="451">
        <v>2010804</v>
      </c>
      <c r="C84" s="452" t="s">
        <v>233</v>
      </c>
      <c r="D84" s="453">
        <v>0</v>
      </c>
    </row>
    <row r="85" spans="2:4">
      <c r="B85" s="451">
        <v>2010805</v>
      </c>
      <c r="C85" s="452" t="s">
        <v>234</v>
      </c>
      <c r="D85" s="453">
        <v>0</v>
      </c>
    </row>
    <row r="86" spans="2:4">
      <c r="B86" s="451">
        <v>2010806</v>
      </c>
      <c r="C86" s="452" t="s">
        <v>226</v>
      </c>
      <c r="D86" s="453">
        <v>0</v>
      </c>
    </row>
    <row r="87" spans="2:4">
      <c r="B87" s="451">
        <v>2010850</v>
      </c>
      <c r="C87" s="452" t="s">
        <v>194</v>
      </c>
      <c r="D87" s="453">
        <v>0</v>
      </c>
    </row>
    <row r="88" spans="2:4">
      <c r="B88" s="451">
        <v>2010899</v>
      </c>
      <c r="C88" s="452" t="s">
        <v>235</v>
      </c>
      <c r="D88" s="453">
        <v>0</v>
      </c>
    </row>
    <row r="89" spans="2:4">
      <c r="B89" s="451">
        <v>20109</v>
      </c>
      <c r="C89" s="452" t="s">
        <v>236</v>
      </c>
      <c r="D89" s="453">
        <v>0</v>
      </c>
    </row>
    <row r="90" spans="2:4">
      <c r="B90" s="451">
        <v>2010901</v>
      </c>
      <c r="C90" s="452" t="s">
        <v>185</v>
      </c>
      <c r="D90" s="453">
        <v>0</v>
      </c>
    </row>
    <row r="91" spans="2:4">
      <c r="B91" s="451">
        <v>2010902</v>
      </c>
      <c r="C91" s="452" t="s">
        <v>186</v>
      </c>
      <c r="D91" s="453">
        <v>0</v>
      </c>
    </row>
    <row r="92" spans="2:4">
      <c r="B92" s="451">
        <v>2010903</v>
      </c>
      <c r="C92" s="452" t="s">
        <v>187</v>
      </c>
      <c r="D92" s="453">
        <v>0</v>
      </c>
    </row>
    <row r="93" spans="2:4">
      <c r="B93" s="451">
        <v>2010905</v>
      </c>
      <c r="C93" s="452" t="s">
        <v>237</v>
      </c>
      <c r="D93" s="453">
        <v>0</v>
      </c>
    </row>
    <row r="94" spans="2:4">
      <c r="B94" s="451">
        <v>2010907</v>
      </c>
      <c r="C94" s="452" t="s">
        <v>238</v>
      </c>
      <c r="D94" s="453">
        <v>0</v>
      </c>
    </row>
    <row r="95" spans="2:4">
      <c r="B95" s="451">
        <v>2010908</v>
      </c>
      <c r="C95" s="452" t="s">
        <v>226</v>
      </c>
      <c r="D95" s="453">
        <v>0</v>
      </c>
    </row>
    <row r="96" spans="2:4">
      <c r="B96" s="451">
        <v>2010909</v>
      </c>
      <c r="C96" s="452" t="s">
        <v>239</v>
      </c>
      <c r="D96" s="453">
        <v>0</v>
      </c>
    </row>
    <row r="97" spans="2:4">
      <c r="B97" s="451">
        <v>2010910</v>
      </c>
      <c r="C97" s="452" t="s">
        <v>240</v>
      </c>
      <c r="D97" s="453">
        <v>0</v>
      </c>
    </row>
    <row r="98" spans="2:4">
      <c r="B98" s="451">
        <v>2010911</v>
      </c>
      <c r="C98" s="452" t="s">
        <v>241</v>
      </c>
      <c r="D98" s="453">
        <v>0</v>
      </c>
    </row>
    <row r="99" spans="2:4">
      <c r="B99" s="451">
        <v>2010912</v>
      </c>
      <c r="C99" s="452" t="s">
        <v>242</v>
      </c>
      <c r="D99" s="453">
        <v>0</v>
      </c>
    </row>
    <row r="100" spans="2:4">
      <c r="B100" s="451">
        <v>2010950</v>
      </c>
      <c r="C100" s="452" t="s">
        <v>194</v>
      </c>
      <c r="D100" s="453">
        <v>0</v>
      </c>
    </row>
    <row r="101" spans="2:4">
      <c r="B101" s="451">
        <v>2010999</v>
      </c>
      <c r="C101" s="452" t="s">
        <v>243</v>
      </c>
      <c r="D101" s="453">
        <v>0</v>
      </c>
    </row>
    <row r="102" spans="2:4">
      <c r="B102" s="451">
        <v>20111</v>
      </c>
      <c r="C102" s="452" t="s">
        <v>244</v>
      </c>
      <c r="D102" s="453">
        <v>1152.5244</v>
      </c>
    </row>
    <row r="103" spans="2:4">
      <c r="B103" s="451">
        <v>2011101</v>
      </c>
      <c r="C103" s="452" t="s">
        <v>185</v>
      </c>
      <c r="D103" s="453">
        <v>1026.5244</v>
      </c>
    </row>
    <row r="104" spans="2:4">
      <c r="B104" s="451">
        <v>2011102</v>
      </c>
      <c r="C104" s="452" t="s">
        <v>186</v>
      </c>
      <c r="D104" s="453">
        <v>126</v>
      </c>
    </row>
    <row r="105" spans="2:4">
      <c r="B105" s="451">
        <v>2011103</v>
      </c>
      <c r="C105" s="452" t="s">
        <v>187</v>
      </c>
      <c r="D105" s="453">
        <v>0</v>
      </c>
    </row>
    <row r="106" spans="2:4">
      <c r="B106" s="451">
        <v>2011104</v>
      </c>
      <c r="C106" s="452" t="s">
        <v>245</v>
      </c>
      <c r="D106" s="453">
        <v>0</v>
      </c>
    </row>
    <row r="107" spans="2:4">
      <c r="B107" s="451">
        <v>2011105</v>
      </c>
      <c r="C107" s="452" t="s">
        <v>246</v>
      </c>
      <c r="D107" s="453">
        <v>0</v>
      </c>
    </row>
    <row r="108" spans="2:4">
      <c r="B108" s="451">
        <v>2011106</v>
      </c>
      <c r="C108" s="452" t="s">
        <v>247</v>
      </c>
      <c r="D108" s="453">
        <v>0</v>
      </c>
    </row>
    <row r="109" spans="2:4">
      <c r="B109" s="451">
        <v>2011150</v>
      </c>
      <c r="C109" s="452" t="s">
        <v>194</v>
      </c>
      <c r="D109" s="453">
        <v>0</v>
      </c>
    </row>
    <row r="110" spans="2:4">
      <c r="B110" s="451">
        <v>2011199</v>
      </c>
      <c r="C110" s="452" t="s">
        <v>248</v>
      </c>
      <c r="D110" s="453">
        <v>0</v>
      </c>
    </row>
    <row r="111" spans="2:4">
      <c r="B111" s="451">
        <v>20113</v>
      </c>
      <c r="C111" s="452" t="s">
        <v>249</v>
      </c>
      <c r="D111" s="453">
        <v>0</v>
      </c>
    </row>
    <row r="112" spans="2:4">
      <c r="B112" s="451">
        <v>2011301</v>
      </c>
      <c r="C112" s="452" t="s">
        <v>185</v>
      </c>
      <c r="D112" s="453">
        <v>0</v>
      </c>
    </row>
    <row r="113" spans="2:4">
      <c r="B113" s="451">
        <v>2011302</v>
      </c>
      <c r="C113" s="452" t="s">
        <v>186</v>
      </c>
      <c r="D113" s="453">
        <v>0</v>
      </c>
    </row>
    <row r="114" spans="2:4">
      <c r="B114" s="451">
        <v>2011303</v>
      </c>
      <c r="C114" s="452" t="s">
        <v>187</v>
      </c>
      <c r="D114" s="453">
        <v>0</v>
      </c>
    </row>
    <row r="115" spans="2:4">
      <c r="B115" s="451">
        <v>2011304</v>
      </c>
      <c r="C115" s="452" t="s">
        <v>250</v>
      </c>
      <c r="D115" s="453">
        <v>0</v>
      </c>
    </row>
    <row r="116" spans="2:4">
      <c r="B116" s="451">
        <v>2011305</v>
      </c>
      <c r="C116" s="452" t="s">
        <v>251</v>
      </c>
      <c r="D116" s="453">
        <v>0</v>
      </c>
    </row>
    <row r="117" spans="2:4">
      <c r="B117" s="451">
        <v>2011306</v>
      </c>
      <c r="C117" s="452" t="s">
        <v>252</v>
      </c>
      <c r="D117" s="453">
        <v>0</v>
      </c>
    </row>
    <row r="118" spans="2:4">
      <c r="B118" s="451">
        <v>2011307</v>
      </c>
      <c r="C118" s="452" t="s">
        <v>253</v>
      </c>
      <c r="D118" s="453">
        <v>0</v>
      </c>
    </row>
    <row r="119" spans="2:4">
      <c r="B119" s="451">
        <v>2011308</v>
      </c>
      <c r="C119" s="452" t="s">
        <v>254</v>
      </c>
      <c r="D119" s="453">
        <v>0</v>
      </c>
    </row>
    <row r="120" spans="2:4">
      <c r="B120" s="451">
        <v>2011350</v>
      </c>
      <c r="C120" s="452" t="s">
        <v>194</v>
      </c>
      <c r="D120" s="453">
        <v>0</v>
      </c>
    </row>
    <row r="121" spans="2:4">
      <c r="B121" s="451">
        <v>2011399</v>
      </c>
      <c r="C121" s="452" t="s">
        <v>255</v>
      </c>
      <c r="D121" s="453">
        <v>0</v>
      </c>
    </row>
    <row r="122" spans="2:4">
      <c r="B122" s="451">
        <v>20114</v>
      </c>
      <c r="C122" s="452" t="s">
        <v>256</v>
      </c>
      <c r="D122" s="453">
        <v>0</v>
      </c>
    </row>
    <row r="123" spans="2:4">
      <c r="B123" s="451">
        <v>2011401</v>
      </c>
      <c r="C123" s="452" t="s">
        <v>185</v>
      </c>
      <c r="D123" s="453">
        <v>0</v>
      </c>
    </row>
    <row r="124" spans="2:4">
      <c r="B124" s="451">
        <v>2011402</v>
      </c>
      <c r="C124" s="452" t="s">
        <v>186</v>
      </c>
      <c r="D124" s="453">
        <v>0</v>
      </c>
    </row>
    <row r="125" spans="2:4">
      <c r="B125" s="451">
        <v>2011403</v>
      </c>
      <c r="C125" s="452" t="s">
        <v>187</v>
      </c>
      <c r="D125" s="453">
        <v>0</v>
      </c>
    </row>
    <row r="126" spans="2:4">
      <c r="B126" s="451">
        <v>2011404</v>
      </c>
      <c r="C126" s="452" t="s">
        <v>257</v>
      </c>
      <c r="D126" s="453">
        <v>0</v>
      </c>
    </row>
    <row r="127" spans="2:4">
      <c r="B127" s="451">
        <v>2011405</v>
      </c>
      <c r="C127" s="452" t="s">
        <v>258</v>
      </c>
      <c r="D127" s="453">
        <v>0</v>
      </c>
    </row>
    <row r="128" spans="2:4">
      <c r="B128" s="451">
        <v>2011408</v>
      </c>
      <c r="C128" s="452" t="s">
        <v>259</v>
      </c>
      <c r="D128" s="453">
        <v>0</v>
      </c>
    </row>
    <row r="129" spans="2:4">
      <c r="B129" s="451">
        <v>2011409</v>
      </c>
      <c r="C129" s="452" t="s">
        <v>260</v>
      </c>
      <c r="D129" s="453">
        <v>0</v>
      </c>
    </row>
    <row r="130" spans="2:4">
      <c r="B130" s="451">
        <v>2011410</v>
      </c>
      <c r="C130" s="452" t="s">
        <v>261</v>
      </c>
      <c r="D130" s="453">
        <v>0</v>
      </c>
    </row>
    <row r="131" spans="2:4">
      <c r="B131" s="451">
        <v>2011411</v>
      </c>
      <c r="C131" s="452" t="s">
        <v>262</v>
      </c>
      <c r="D131" s="453">
        <v>0</v>
      </c>
    </row>
    <row r="132" spans="2:4">
      <c r="B132" s="451">
        <v>2011450</v>
      </c>
      <c r="C132" s="452" t="s">
        <v>194</v>
      </c>
      <c r="D132" s="453">
        <v>0</v>
      </c>
    </row>
    <row r="133" spans="2:4">
      <c r="B133" s="451">
        <v>2011499</v>
      </c>
      <c r="C133" s="452" t="s">
        <v>263</v>
      </c>
      <c r="D133" s="453">
        <v>0</v>
      </c>
    </row>
    <row r="134" spans="2:4">
      <c r="B134" s="451">
        <v>20123</v>
      </c>
      <c r="C134" s="452" t="s">
        <v>264</v>
      </c>
      <c r="D134" s="453">
        <v>4</v>
      </c>
    </row>
    <row r="135" spans="2:4">
      <c r="B135" s="451">
        <v>2012301</v>
      </c>
      <c r="C135" s="452" t="s">
        <v>185</v>
      </c>
      <c r="D135" s="453">
        <v>0</v>
      </c>
    </row>
    <row r="136" spans="2:4">
      <c r="B136" s="451">
        <v>2012302</v>
      </c>
      <c r="C136" s="452" t="s">
        <v>186</v>
      </c>
      <c r="D136" s="453">
        <v>0</v>
      </c>
    </row>
    <row r="137" spans="2:4">
      <c r="B137" s="451">
        <v>2012303</v>
      </c>
      <c r="C137" s="452" t="s">
        <v>187</v>
      </c>
      <c r="D137" s="453">
        <v>0</v>
      </c>
    </row>
    <row r="138" spans="2:4">
      <c r="B138" s="451">
        <v>2012304</v>
      </c>
      <c r="C138" s="452" t="s">
        <v>265</v>
      </c>
      <c r="D138" s="453">
        <v>4</v>
      </c>
    </row>
    <row r="139" spans="2:4">
      <c r="B139" s="451">
        <v>2012350</v>
      </c>
      <c r="C139" s="452" t="s">
        <v>194</v>
      </c>
      <c r="D139" s="453">
        <v>0</v>
      </c>
    </row>
    <row r="140" spans="2:4">
      <c r="B140" s="451">
        <v>2012399</v>
      </c>
      <c r="C140" s="452" t="s">
        <v>266</v>
      </c>
      <c r="D140" s="453">
        <v>0</v>
      </c>
    </row>
    <row r="141" spans="2:4">
      <c r="B141" s="451">
        <v>20125</v>
      </c>
      <c r="C141" s="452" t="s">
        <v>267</v>
      </c>
      <c r="D141" s="453">
        <v>0</v>
      </c>
    </row>
    <row r="142" spans="2:4">
      <c r="B142" s="451">
        <v>2012501</v>
      </c>
      <c r="C142" s="452" t="s">
        <v>185</v>
      </c>
      <c r="D142" s="453">
        <v>0</v>
      </c>
    </row>
    <row r="143" spans="2:4">
      <c r="B143" s="451">
        <v>2012502</v>
      </c>
      <c r="C143" s="452" t="s">
        <v>186</v>
      </c>
      <c r="D143" s="453">
        <v>0</v>
      </c>
    </row>
    <row r="144" spans="2:4">
      <c r="B144" s="451">
        <v>2012503</v>
      </c>
      <c r="C144" s="452" t="s">
        <v>187</v>
      </c>
      <c r="D144" s="453">
        <v>0</v>
      </c>
    </row>
    <row r="145" spans="2:4">
      <c r="B145" s="451">
        <v>2012504</v>
      </c>
      <c r="C145" s="452" t="s">
        <v>268</v>
      </c>
      <c r="D145" s="453">
        <v>0</v>
      </c>
    </row>
    <row r="146" spans="2:4">
      <c r="B146" s="451">
        <v>2012505</v>
      </c>
      <c r="C146" s="452" t="s">
        <v>269</v>
      </c>
      <c r="D146" s="453">
        <v>0</v>
      </c>
    </row>
    <row r="147" spans="2:4">
      <c r="B147" s="451">
        <v>2012550</v>
      </c>
      <c r="C147" s="452" t="s">
        <v>194</v>
      </c>
      <c r="D147" s="453">
        <v>0</v>
      </c>
    </row>
    <row r="148" spans="2:4">
      <c r="B148" s="451">
        <v>2012599</v>
      </c>
      <c r="C148" s="452" t="s">
        <v>270</v>
      </c>
      <c r="D148" s="453">
        <v>0</v>
      </c>
    </row>
    <row r="149" spans="2:4">
      <c r="B149" s="451">
        <v>20126</v>
      </c>
      <c r="C149" s="452" t="s">
        <v>271</v>
      </c>
      <c r="D149" s="453">
        <v>0</v>
      </c>
    </row>
    <row r="150" spans="2:4">
      <c r="B150" s="451">
        <v>2012601</v>
      </c>
      <c r="C150" s="452" t="s">
        <v>185</v>
      </c>
      <c r="D150" s="453">
        <v>0</v>
      </c>
    </row>
    <row r="151" spans="2:4">
      <c r="B151" s="451">
        <v>2012602</v>
      </c>
      <c r="C151" s="452" t="s">
        <v>186</v>
      </c>
      <c r="D151" s="453">
        <v>0</v>
      </c>
    </row>
    <row r="152" spans="2:4">
      <c r="B152" s="451">
        <v>2012603</v>
      </c>
      <c r="C152" s="452" t="s">
        <v>187</v>
      </c>
      <c r="D152" s="453">
        <v>0</v>
      </c>
    </row>
    <row r="153" spans="2:4">
      <c r="B153" s="451">
        <v>2012604</v>
      </c>
      <c r="C153" s="452" t="s">
        <v>272</v>
      </c>
      <c r="D153" s="453">
        <v>0</v>
      </c>
    </row>
    <row r="154" spans="2:4">
      <c r="B154" s="451">
        <v>2012699</v>
      </c>
      <c r="C154" s="452" t="s">
        <v>273</v>
      </c>
      <c r="D154" s="453">
        <v>0</v>
      </c>
    </row>
    <row r="155" spans="2:4">
      <c r="B155" s="451">
        <v>20128</v>
      </c>
      <c r="C155" s="452" t="s">
        <v>274</v>
      </c>
      <c r="D155" s="453">
        <v>111.519716</v>
      </c>
    </row>
    <row r="156" spans="2:4">
      <c r="B156" s="451">
        <v>2012801</v>
      </c>
      <c r="C156" s="452" t="s">
        <v>185</v>
      </c>
      <c r="D156" s="453">
        <v>106.469716</v>
      </c>
    </row>
    <row r="157" spans="2:4">
      <c r="B157" s="451">
        <v>2012802</v>
      </c>
      <c r="C157" s="452" t="s">
        <v>186</v>
      </c>
      <c r="D157" s="453">
        <v>5.05</v>
      </c>
    </row>
    <row r="158" spans="2:4">
      <c r="B158" s="451">
        <v>2012803</v>
      </c>
      <c r="C158" s="452" t="s">
        <v>187</v>
      </c>
      <c r="D158" s="453">
        <v>0</v>
      </c>
    </row>
    <row r="159" spans="2:4">
      <c r="B159" s="451">
        <v>2012804</v>
      </c>
      <c r="C159" s="452" t="s">
        <v>199</v>
      </c>
      <c r="D159" s="453">
        <v>0</v>
      </c>
    </row>
    <row r="160" spans="2:4">
      <c r="B160" s="451">
        <v>2012850</v>
      </c>
      <c r="C160" s="452" t="s">
        <v>194</v>
      </c>
      <c r="D160" s="453">
        <v>0</v>
      </c>
    </row>
    <row r="161" spans="2:4">
      <c r="B161" s="451">
        <v>2012899</v>
      </c>
      <c r="C161" s="452" t="s">
        <v>275</v>
      </c>
      <c r="D161" s="453">
        <v>0</v>
      </c>
    </row>
    <row r="162" spans="2:4">
      <c r="B162" s="451">
        <v>20129</v>
      </c>
      <c r="C162" s="452" t="s">
        <v>276</v>
      </c>
      <c r="D162" s="453">
        <v>226.754719</v>
      </c>
    </row>
    <row r="163" spans="2:4">
      <c r="B163" s="451">
        <v>2012901</v>
      </c>
      <c r="C163" s="452" t="s">
        <v>185</v>
      </c>
      <c r="D163" s="453">
        <v>155.691219</v>
      </c>
    </row>
    <row r="164" spans="2:4">
      <c r="B164" s="451">
        <v>2012902</v>
      </c>
      <c r="C164" s="452" t="s">
        <v>186</v>
      </c>
      <c r="D164" s="453">
        <v>71.0635</v>
      </c>
    </row>
    <row r="165" spans="2:4">
      <c r="B165" s="451">
        <v>2012903</v>
      </c>
      <c r="C165" s="452" t="s">
        <v>187</v>
      </c>
      <c r="D165" s="453">
        <v>0</v>
      </c>
    </row>
    <row r="166" spans="2:4">
      <c r="B166" s="451">
        <v>2012906</v>
      </c>
      <c r="C166" s="452" t="s">
        <v>277</v>
      </c>
      <c r="D166" s="453">
        <v>0</v>
      </c>
    </row>
    <row r="167" spans="2:4">
      <c r="B167" s="451">
        <v>2012950</v>
      </c>
      <c r="C167" s="452" t="s">
        <v>194</v>
      </c>
      <c r="D167" s="453">
        <v>0</v>
      </c>
    </row>
    <row r="168" spans="2:4">
      <c r="B168" s="451">
        <v>2012999</v>
      </c>
      <c r="C168" s="452" t="s">
        <v>278</v>
      </c>
      <c r="D168" s="453">
        <v>0</v>
      </c>
    </row>
    <row r="169" spans="2:4">
      <c r="B169" s="451">
        <v>20131</v>
      </c>
      <c r="C169" s="452" t="s">
        <v>279</v>
      </c>
      <c r="D169" s="453">
        <v>729.108775</v>
      </c>
    </row>
    <row r="170" spans="2:4">
      <c r="B170" s="451">
        <v>2013101</v>
      </c>
      <c r="C170" s="452" t="s">
        <v>185</v>
      </c>
      <c r="D170" s="453">
        <v>659.995375</v>
      </c>
    </row>
    <row r="171" spans="2:4">
      <c r="B171" s="451">
        <v>2013102</v>
      </c>
      <c r="C171" s="452" t="s">
        <v>186</v>
      </c>
      <c r="D171" s="453">
        <v>69.1134</v>
      </c>
    </row>
    <row r="172" spans="2:4">
      <c r="B172" s="451">
        <v>2013103</v>
      </c>
      <c r="C172" s="452" t="s">
        <v>187</v>
      </c>
      <c r="D172" s="453">
        <v>0</v>
      </c>
    </row>
    <row r="173" spans="2:4">
      <c r="B173" s="451">
        <v>2013105</v>
      </c>
      <c r="C173" s="452" t="s">
        <v>280</v>
      </c>
      <c r="D173" s="453">
        <v>0</v>
      </c>
    </row>
    <row r="174" spans="2:4">
      <c r="B174" s="451">
        <v>2013150</v>
      </c>
      <c r="C174" s="452" t="s">
        <v>194</v>
      </c>
      <c r="D174" s="453">
        <v>0</v>
      </c>
    </row>
    <row r="175" spans="2:4">
      <c r="B175" s="451">
        <v>2013199</v>
      </c>
      <c r="C175" s="452" t="s">
        <v>281</v>
      </c>
      <c r="D175" s="453">
        <v>0</v>
      </c>
    </row>
    <row r="176" spans="2:4">
      <c r="B176" s="451">
        <v>20132</v>
      </c>
      <c r="C176" s="452" t="s">
        <v>282</v>
      </c>
      <c r="D176" s="453">
        <v>343.156439</v>
      </c>
    </row>
    <row r="177" spans="2:4">
      <c r="B177" s="451">
        <v>2013201</v>
      </c>
      <c r="C177" s="452" t="s">
        <v>185</v>
      </c>
      <c r="D177" s="453">
        <v>246.616439</v>
      </c>
    </row>
    <row r="178" spans="2:4">
      <c r="B178" s="451">
        <v>2013202</v>
      </c>
      <c r="C178" s="452" t="s">
        <v>186</v>
      </c>
      <c r="D178" s="453">
        <v>80.54</v>
      </c>
    </row>
    <row r="179" spans="2:4">
      <c r="B179" s="451">
        <v>2013203</v>
      </c>
      <c r="C179" s="452" t="s">
        <v>187</v>
      </c>
      <c r="D179" s="453">
        <v>0</v>
      </c>
    </row>
    <row r="180" spans="2:4">
      <c r="B180" s="451">
        <v>2013204</v>
      </c>
      <c r="C180" s="452" t="s">
        <v>283</v>
      </c>
      <c r="D180" s="453">
        <v>0</v>
      </c>
    </row>
    <row r="181" spans="2:4">
      <c r="B181" s="451">
        <v>2013250</v>
      </c>
      <c r="C181" s="452" t="s">
        <v>194</v>
      </c>
      <c r="D181" s="453">
        <v>0</v>
      </c>
    </row>
    <row r="182" spans="2:4">
      <c r="B182" s="451">
        <v>2013299</v>
      </c>
      <c r="C182" s="452" t="s">
        <v>284</v>
      </c>
      <c r="D182" s="453">
        <v>16</v>
      </c>
    </row>
    <row r="183" spans="2:4">
      <c r="B183" s="451">
        <v>20133</v>
      </c>
      <c r="C183" s="452" t="s">
        <v>285</v>
      </c>
      <c r="D183" s="453">
        <v>444.609375</v>
      </c>
    </row>
    <row r="184" spans="2:4">
      <c r="B184" s="451">
        <v>2013301</v>
      </c>
      <c r="C184" s="452" t="s">
        <v>185</v>
      </c>
      <c r="D184" s="453">
        <v>216.680375</v>
      </c>
    </row>
    <row r="185" spans="2:4">
      <c r="B185" s="451">
        <v>2013302</v>
      </c>
      <c r="C185" s="452" t="s">
        <v>186</v>
      </c>
      <c r="D185" s="453">
        <v>227.929</v>
      </c>
    </row>
    <row r="186" spans="2:4">
      <c r="B186" s="451">
        <v>2013303</v>
      </c>
      <c r="C186" s="452" t="s">
        <v>187</v>
      </c>
      <c r="D186" s="453">
        <v>0</v>
      </c>
    </row>
    <row r="187" spans="2:4">
      <c r="B187" s="451">
        <v>2013304</v>
      </c>
      <c r="C187" s="452" t="s">
        <v>286</v>
      </c>
      <c r="D187" s="453">
        <v>0</v>
      </c>
    </row>
    <row r="188" spans="2:4">
      <c r="B188" s="451">
        <v>2013350</v>
      </c>
      <c r="C188" s="452" t="s">
        <v>194</v>
      </c>
      <c r="D188" s="453">
        <v>0</v>
      </c>
    </row>
    <row r="189" spans="2:4">
      <c r="B189" s="451">
        <v>2013399</v>
      </c>
      <c r="C189" s="452" t="s">
        <v>287</v>
      </c>
      <c r="D189" s="453">
        <v>0</v>
      </c>
    </row>
    <row r="190" spans="2:4">
      <c r="B190" s="451">
        <v>20134</v>
      </c>
      <c r="C190" s="452" t="s">
        <v>288</v>
      </c>
      <c r="D190" s="453">
        <v>198.766712</v>
      </c>
    </row>
    <row r="191" spans="2:4">
      <c r="B191" s="451">
        <v>2013401</v>
      </c>
      <c r="C191" s="452" t="s">
        <v>185</v>
      </c>
      <c r="D191" s="453">
        <v>169.497312</v>
      </c>
    </row>
    <row r="192" spans="2:4">
      <c r="B192" s="451">
        <v>2013402</v>
      </c>
      <c r="C192" s="452" t="s">
        <v>186</v>
      </c>
      <c r="D192" s="453">
        <v>26.2694</v>
      </c>
    </row>
    <row r="193" spans="2:4">
      <c r="B193" s="451">
        <v>2013403</v>
      </c>
      <c r="C193" s="452" t="s">
        <v>187</v>
      </c>
      <c r="D193" s="453">
        <v>0</v>
      </c>
    </row>
    <row r="194" spans="2:4">
      <c r="B194" s="451">
        <v>2013404</v>
      </c>
      <c r="C194" s="452" t="s">
        <v>289</v>
      </c>
      <c r="D194" s="453">
        <v>3</v>
      </c>
    </row>
    <row r="195" spans="2:4">
      <c r="B195" s="451">
        <v>2013405</v>
      </c>
      <c r="C195" s="452" t="s">
        <v>290</v>
      </c>
      <c r="D195" s="453">
        <v>0</v>
      </c>
    </row>
    <row r="196" spans="2:4">
      <c r="B196" s="451">
        <v>2013450</v>
      </c>
      <c r="C196" s="452" t="s">
        <v>194</v>
      </c>
      <c r="D196" s="453">
        <v>0</v>
      </c>
    </row>
    <row r="197" spans="2:4">
      <c r="B197" s="451">
        <v>2013499</v>
      </c>
      <c r="C197" s="452" t="s">
        <v>291</v>
      </c>
      <c r="D197" s="453">
        <v>0</v>
      </c>
    </row>
    <row r="198" spans="2:4">
      <c r="B198" s="451">
        <v>20135</v>
      </c>
      <c r="C198" s="452" t="s">
        <v>292</v>
      </c>
      <c r="D198" s="453">
        <v>0</v>
      </c>
    </row>
    <row r="199" spans="2:4">
      <c r="B199" s="451">
        <v>2013501</v>
      </c>
      <c r="C199" s="452" t="s">
        <v>185</v>
      </c>
      <c r="D199" s="453">
        <v>0</v>
      </c>
    </row>
    <row r="200" spans="2:4">
      <c r="B200" s="451">
        <v>2013502</v>
      </c>
      <c r="C200" s="452" t="s">
        <v>186</v>
      </c>
      <c r="D200" s="453">
        <v>0</v>
      </c>
    </row>
    <row r="201" spans="2:4">
      <c r="B201" s="451">
        <v>2013503</v>
      </c>
      <c r="C201" s="452" t="s">
        <v>187</v>
      </c>
      <c r="D201" s="453">
        <v>0</v>
      </c>
    </row>
    <row r="202" spans="2:4">
      <c r="B202" s="451">
        <v>2013550</v>
      </c>
      <c r="C202" s="452" t="s">
        <v>194</v>
      </c>
      <c r="D202" s="453">
        <v>0</v>
      </c>
    </row>
    <row r="203" spans="2:4">
      <c r="B203" s="451">
        <v>2013599</v>
      </c>
      <c r="C203" s="452" t="s">
        <v>293</v>
      </c>
      <c r="D203" s="453">
        <v>0</v>
      </c>
    </row>
    <row r="204" spans="2:4">
      <c r="B204" s="451">
        <v>20136</v>
      </c>
      <c r="C204" s="452" t="s">
        <v>294</v>
      </c>
      <c r="D204" s="453">
        <v>20</v>
      </c>
    </row>
    <row r="205" spans="2:4">
      <c r="B205" s="451">
        <v>2013601</v>
      </c>
      <c r="C205" s="452" t="s">
        <v>185</v>
      </c>
      <c r="D205" s="453">
        <v>0</v>
      </c>
    </row>
    <row r="206" spans="2:4">
      <c r="B206" s="451">
        <v>2013602</v>
      </c>
      <c r="C206" s="452" t="s">
        <v>186</v>
      </c>
      <c r="D206" s="453">
        <v>20</v>
      </c>
    </row>
    <row r="207" spans="2:4">
      <c r="B207" s="451">
        <v>2013603</v>
      </c>
      <c r="C207" s="452" t="s">
        <v>187</v>
      </c>
      <c r="D207" s="453">
        <v>0</v>
      </c>
    </row>
    <row r="208" spans="2:4">
      <c r="B208" s="451">
        <v>2013650</v>
      </c>
      <c r="C208" s="452" t="s">
        <v>194</v>
      </c>
      <c r="D208" s="453">
        <v>0</v>
      </c>
    </row>
    <row r="209" spans="2:4">
      <c r="B209" s="451">
        <v>2013699</v>
      </c>
      <c r="C209" s="452" t="s">
        <v>295</v>
      </c>
      <c r="D209" s="453">
        <v>0</v>
      </c>
    </row>
    <row r="210" spans="2:4">
      <c r="B210" s="451">
        <v>20137</v>
      </c>
      <c r="C210" s="452" t="s">
        <v>296</v>
      </c>
      <c r="D210" s="453">
        <v>0</v>
      </c>
    </row>
    <row r="211" spans="2:4">
      <c r="B211" s="451">
        <v>2013701</v>
      </c>
      <c r="C211" s="452" t="s">
        <v>185</v>
      </c>
      <c r="D211" s="453">
        <v>0</v>
      </c>
    </row>
    <row r="212" spans="2:4">
      <c r="B212" s="451">
        <v>2013702</v>
      </c>
      <c r="C212" s="452" t="s">
        <v>186</v>
      </c>
      <c r="D212" s="453">
        <v>0</v>
      </c>
    </row>
    <row r="213" spans="2:4">
      <c r="B213" s="451">
        <v>2013703</v>
      </c>
      <c r="C213" s="452" t="s">
        <v>187</v>
      </c>
      <c r="D213" s="453">
        <v>0</v>
      </c>
    </row>
    <row r="214" spans="2:4">
      <c r="B214" s="451">
        <v>2013704</v>
      </c>
      <c r="C214" s="452" t="s">
        <v>297</v>
      </c>
      <c r="D214" s="453">
        <v>0</v>
      </c>
    </row>
    <row r="215" spans="2:4">
      <c r="B215" s="451">
        <v>2013750</v>
      </c>
      <c r="C215" s="452" t="s">
        <v>194</v>
      </c>
      <c r="D215" s="453">
        <v>0</v>
      </c>
    </row>
    <row r="216" spans="2:4">
      <c r="B216" s="451">
        <v>2013799</v>
      </c>
      <c r="C216" s="452" t="s">
        <v>298</v>
      </c>
      <c r="D216" s="453">
        <v>0</v>
      </c>
    </row>
    <row r="217" spans="2:4">
      <c r="B217" s="451">
        <v>20138</v>
      </c>
      <c r="C217" s="452" t="s">
        <v>299</v>
      </c>
      <c r="D217" s="453">
        <v>3829.448403</v>
      </c>
    </row>
    <row r="218" spans="2:4">
      <c r="B218" s="451">
        <v>2013801</v>
      </c>
      <c r="C218" s="452" t="s">
        <v>185</v>
      </c>
      <c r="D218" s="453">
        <v>3253.727403</v>
      </c>
    </row>
    <row r="219" spans="2:4">
      <c r="B219" s="451">
        <v>2013802</v>
      </c>
      <c r="C219" s="452" t="s">
        <v>186</v>
      </c>
      <c r="D219" s="453">
        <v>551.721</v>
      </c>
    </row>
    <row r="220" spans="2:4">
      <c r="B220" s="451">
        <v>2013803</v>
      </c>
      <c r="C220" s="452" t="s">
        <v>187</v>
      </c>
      <c r="D220" s="453">
        <v>0</v>
      </c>
    </row>
    <row r="221" spans="2:4">
      <c r="B221" s="451">
        <v>2013804</v>
      </c>
      <c r="C221" s="452" t="s">
        <v>300</v>
      </c>
      <c r="D221" s="453">
        <v>0</v>
      </c>
    </row>
    <row r="222" spans="2:4">
      <c r="B222" s="451">
        <v>2013805</v>
      </c>
      <c r="C222" s="452" t="s">
        <v>301</v>
      </c>
      <c r="D222" s="453">
        <v>0</v>
      </c>
    </row>
    <row r="223" spans="2:4">
      <c r="B223" s="451">
        <v>2013808</v>
      </c>
      <c r="C223" s="452" t="s">
        <v>226</v>
      </c>
      <c r="D223" s="453">
        <v>0</v>
      </c>
    </row>
    <row r="224" spans="2:4">
      <c r="B224" s="451">
        <v>2013810</v>
      </c>
      <c r="C224" s="452" t="s">
        <v>302</v>
      </c>
      <c r="D224" s="453">
        <v>0</v>
      </c>
    </row>
    <row r="225" spans="2:4">
      <c r="B225" s="451">
        <v>2013812</v>
      </c>
      <c r="C225" s="452" t="s">
        <v>303</v>
      </c>
      <c r="D225" s="453">
        <v>16</v>
      </c>
    </row>
    <row r="226" spans="2:4">
      <c r="B226" s="451">
        <v>2013813</v>
      </c>
      <c r="C226" s="452" t="s">
        <v>304</v>
      </c>
      <c r="D226" s="453">
        <v>0</v>
      </c>
    </row>
    <row r="227" spans="2:4">
      <c r="B227" s="451">
        <v>2013814</v>
      </c>
      <c r="C227" s="452" t="s">
        <v>305</v>
      </c>
      <c r="D227" s="453">
        <v>0</v>
      </c>
    </row>
    <row r="228" spans="2:4">
      <c r="B228" s="451">
        <v>2013815</v>
      </c>
      <c r="C228" s="452" t="s">
        <v>306</v>
      </c>
      <c r="D228" s="453">
        <v>0</v>
      </c>
    </row>
    <row r="229" spans="2:4">
      <c r="B229" s="451">
        <v>2013816</v>
      </c>
      <c r="C229" s="452" t="s">
        <v>307</v>
      </c>
      <c r="D229" s="453">
        <v>8</v>
      </c>
    </row>
    <row r="230" spans="2:4">
      <c r="B230" s="451">
        <v>2013850</v>
      </c>
      <c r="C230" s="452" t="s">
        <v>194</v>
      </c>
      <c r="D230" s="453">
        <v>0</v>
      </c>
    </row>
    <row r="231" spans="2:4">
      <c r="B231" s="451">
        <v>2013899</v>
      </c>
      <c r="C231" s="452" t="s">
        <v>308</v>
      </c>
      <c r="D231" s="453">
        <v>0</v>
      </c>
    </row>
    <row r="232" spans="2:4">
      <c r="B232" s="451">
        <v>20199</v>
      </c>
      <c r="C232" s="452" t="s">
        <v>309</v>
      </c>
      <c r="D232" s="453">
        <v>50.188</v>
      </c>
    </row>
    <row r="233" spans="2:4">
      <c r="B233" s="451">
        <v>2019901</v>
      </c>
      <c r="C233" s="452" t="s">
        <v>310</v>
      </c>
      <c r="D233" s="453">
        <v>0</v>
      </c>
    </row>
    <row r="234" spans="2:4">
      <c r="B234" s="451">
        <v>2019999</v>
      </c>
      <c r="C234" s="452" t="s">
        <v>311</v>
      </c>
      <c r="D234" s="453">
        <v>50.188</v>
      </c>
    </row>
    <row r="235" spans="2:4">
      <c r="B235" s="451">
        <v>202</v>
      </c>
      <c r="C235" s="452" t="s">
        <v>312</v>
      </c>
      <c r="D235" s="453">
        <v>0</v>
      </c>
    </row>
    <row r="236" spans="2:4">
      <c r="B236" s="451">
        <v>20201</v>
      </c>
      <c r="C236" s="452" t="s">
        <v>313</v>
      </c>
      <c r="D236" s="453">
        <v>0</v>
      </c>
    </row>
    <row r="237" spans="2:4">
      <c r="B237" s="451">
        <v>2020101</v>
      </c>
      <c r="C237" s="452" t="s">
        <v>185</v>
      </c>
      <c r="D237" s="453">
        <v>0</v>
      </c>
    </row>
    <row r="238" spans="2:4">
      <c r="B238" s="451">
        <v>2020102</v>
      </c>
      <c r="C238" s="452" t="s">
        <v>186</v>
      </c>
      <c r="D238" s="453">
        <v>0</v>
      </c>
    </row>
    <row r="239" spans="2:4">
      <c r="B239" s="451">
        <v>2020103</v>
      </c>
      <c r="C239" s="452" t="s">
        <v>187</v>
      </c>
      <c r="D239" s="453">
        <v>0</v>
      </c>
    </row>
    <row r="240" spans="2:4">
      <c r="B240" s="451">
        <v>2020104</v>
      </c>
      <c r="C240" s="452" t="s">
        <v>280</v>
      </c>
      <c r="D240" s="453">
        <v>0</v>
      </c>
    </row>
    <row r="241" spans="2:4">
      <c r="B241" s="451">
        <v>2020150</v>
      </c>
      <c r="C241" s="452" t="s">
        <v>194</v>
      </c>
      <c r="D241" s="453">
        <v>0</v>
      </c>
    </row>
    <row r="242" spans="2:4">
      <c r="B242" s="451">
        <v>2020199</v>
      </c>
      <c r="C242" s="452" t="s">
        <v>314</v>
      </c>
      <c r="D242" s="453">
        <v>0</v>
      </c>
    </row>
    <row r="243" spans="2:4">
      <c r="B243" s="451">
        <v>20202</v>
      </c>
      <c r="C243" s="452" t="s">
        <v>315</v>
      </c>
      <c r="D243" s="453">
        <v>0</v>
      </c>
    </row>
    <row r="244" spans="2:4">
      <c r="B244" s="451">
        <v>2020201</v>
      </c>
      <c r="C244" s="452" t="s">
        <v>316</v>
      </c>
      <c r="D244" s="453">
        <v>0</v>
      </c>
    </row>
    <row r="245" spans="2:4">
      <c r="B245" s="451">
        <v>2020202</v>
      </c>
      <c r="C245" s="452" t="s">
        <v>317</v>
      </c>
      <c r="D245" s="453">
        <v>0</v>
      </c>
    </row>
    <row r="246" spans="2:4">
      <c r="B246" s="451">
        <v>20203</v>
      </c>
      <c r="C246" s="452" t="s">
        <v>318</v>
      </c>
      <c r="D246" s="453">
        <v>0</v>
      </c>
    </row>
    <row r="247" spans="2:4">
      <c r="B247" s="451">
        <v>2020304</v>
      </c>
      <c r="C247" s="452" t="s">
        <v>319</v>
      </c>
      <c r="D247" s="453">
        <v>0</v>
      </c>
    </row>
    <row r="248" spans="2:4">
      <c r="B248" s="451">
        <v>2020306</v>
      </c>
      <c r="C248" s="452" t="s">
        <v>320</v>
      </c>
      <c r="D248" s="453">
        <v>0</v>
      </c>
    </row>
    <row r="249" spans="2:4">
      <c r="B249" s="451">
        <v>20204</v>
      </c>
      <c r="C249" s="452" t="s">
        <v>321</v>
      </c>
      <c r="D249" s="453">
        <v>0</v>
      </c>
    </row>
    <row r="250" spans="2:4">
      <c r="B250" s="451">
        <v>2020401</v>
      </c>
      <c r="C250" s="452" t="s">
        <v>322</v>
      </c>
      <c r="D250" s="453">
        <v>0</v>
      </c>
    </row>
    <row r="251" spans="2:4">
      <c r="B251" s="451">
        <v>2020402</v>
      </c>
      <c r="C251" s="452" t="s">
        <v>323</v>
      </c>
      <c r="D251" s="453">
        <v>0</v>
      </c>
    </row>
    <row r="252" spans="2:4">
      <c r="B252" s="451">
        <v>2020403</v>
      </c>
      <c r="C252" s="452" t="s">
        <v>324</v>
      </c>
      <c r="D252" s="453">
        <v>0</v>
      </c>
    </row>
    <row r="253" spans="2:4">
      <c r="B253" s="451">
        <v>2020404</v>
      </c>
      <c r="C253" s="452" t="s">
        <v>325</v>
      </c>
      <c r="D253" s="453">
        <v>0</v>
      </c>
    </row>
    <row r="254" spans="2:4">
      <c r="B254" s="451">
        <v>2020499</v>
      </c>
      <c r="C254" s="452" t="s">
        <v>326</v>
      </c>
      <c r="D254" s="453">
        <v>0</v>
      </c>
    </row>
    <row r="255" spans="2:4">
      <c r="B255" s="451">
        <v>20205</v>
      </c>
      <c r="C255" s="452" t="s">
        <v>327</v>
      </c>
      <c r="D255" s="453">
        <v>0</v>
      </c>
    </row>
    <row r="256" spans="2:4">
      <c r="B256" s="451">
        <v>2020503</v>
      </c>
      <c r="C256" s="452" t="s">
        <v>328</v>
      </c>
      <c r="D256" s="453">
        <v>0</v>
      </c>
    </row>
    <row r="257" spans="2:4">
      <c r="B257" s="451">
        <v>2020504</v>
      </c>
      <c r="C257" s="452" t="s">
        <v>329</v>
      </c>
      <c r="D257" s="453">
        <v>0</v>
      </c>
    </row>
    <row r="258" spans="2:4">
      <c r="B258" s="451">
        <v>2020505</v>
      </c>
      <c r="C258" s="452" t="s">
        <v>330</v>
      </c>
      <c r="D258" s="453">
        <v>0</v>
      </c>
    </row>
    <row r="259" spans="2:4">
      <c r="B259" s="451">
        <v>2020599</v>
      </c>
      <c r="C259" s="452" t="s">
        <v>331</v>
      </c>
      <c r="D259" s="453">
        <v>0</v>
      </c>
    </row>
    <row r="260" spans="2:4">
      <c r="B260" s="451">
        <v>20206</v>
      </c>
      <c r="C260" s="452" t="s">
        <v>332</v>
      </c>
      <c r="D260" s="453">
        <v>0</v>
      </c>
    </row>
    <row r="261" spans="2:4">
      <c r="B261" s="451">
        <v>2020601</v>
      </c>
      <c r="C261" s="452" t="s">
        <v>333</v>
      </c>
      <c r="D261" s="453">
        <v>0</v>
      </c>
    </row>
    <row r="262" spans="2:4">
      <c r="B262" s="451">
        <v>20207</v>
      </c>
      <c r="C262" s="452" t="s">
        <v>334</v>
      </c>
      <c r="D262" s="453">
        <v>0</v>
      </c>
    </row>
    <row r="263" spans="2:4">
      <c r="B263" s="451">
        <v>2020701</v>
      </c>
      <c r="C263" s="452" t="s">
        <v>335</v>
      </c>
      <c r="D263" s="453">
        <v>0</v>
      </c>
    </row>
    <row r="264" spans="2:4">
      <c r="B264" s="451">
        <v>2020702</v>
      </c>
      <c r="C264" s="452" t="s">
        <v>336</v>
      </c>
      <c r="D264" s="453">
        <v>0</v>
      </c>
    </row>
    <row r="265" spans="2:4">
      <c r="B265" s="451">
        <v>2020703</v>
      </c>
      <c r="C265" s="452" t="s">
        <v>337</v>
      </c>
      <c r="D265" s="453">
        <v>0</v>
      </c>
    </row>
    <row r="266" spans="2:4">
      <c r="B266" s="451">
        <v>2020799</v>
      </c>
      <c r="C266" s="452" t="s">
        <v>338</v>
      </c>
      <c r="D266" s="453">
        <v>0</v>
      </c>
    </row>
    <row r="267" spans="2:4">
      <c r="B267" s="451">
        <v>20208</v>
      </c>
      <c r="C267" s="452" t="s">
        <v>339</v>
      </c>
      <c r="D267" s="453">
        <v>0</v>
      </c>
    </row>
    <row r="268" spans="2:4">
      <c r="B268" s="451">
        <v>2020801</v>
      </c>
      <c r="C268" s="452" t="s">
        <v>185</v>
      </c>
      <c r="D268" s="453">
        <v>0</v>
      </c>
    </row>
    <row r="269" spans="2:4">
      <c r="B269" s="451">
        <v>2020802</v>
      </c>
      <c r="C269" s="452" t="s">
        <v>186</v>
      </c>
      <c r="D269" s="453">
        <v>0</v>
      </c>
    </row>
    <row r="270" spans="2:4">
      <c r="B270" s="451">
        <v>2020803</v>
      </c>
      <c r="C270" s="452" t="s">
        <v>187</v>
      </c>
      <c r="D270" s="453">
        <v>0</v>
      </c>
    </row>
    <row r="271" spans="2:4">
      <c r="B271" s="451">
        <v>2020850</v>
      </c>
      <c r="C271" s="452" t="s">
        <v>194</v>
      </c>
      <c r="D271" s="453">
        <v>0</v>
      </c>
    </row>
    <row r="272" spans="2:4">
      <c r="B272" s="451">
        <v>2020899</v>
      </c>
      <c r="C272" s="452" t="s">
        <v>340</v>
      </c>
      <c r="D272" s="453">
        <v>0</v>
      </c>
    </row>
    <row r="273" spans="2:4">
      <c r="B273" s="451">
        <v>20299</v>
      </c>
      <c r="C273" s="452" t="s">
        <v>341</v>
      </c>
      <c r="D273" s="453">
        <v>0</v>
      </c>
    </row>
    <row r="274" spans="2:4">
      <c r="B274" s="451">
        <v>2029999</v>
      </c>
      <c r="C274" s="452" t="s">
        <v>342</v>
      </c>
      <c r="D274" s="453">
        <v>0</v>
      </c>
    </row>
    <row r="275" spans="2:4">
      <c r="B275" s="451">
        <v>203</v>
      </c>
      <c r="C275" s="452" t="s">
        <v>136</v>
      </c>
      <c r="D275" s="453">
        <v>0</v>
      </c>
    </row>
    <row r="276" spans="2:4">
      <c r="B276" s="451">
        <v>20301</v>
      </c>
      <c r="C276" s="452" t="s">
        <v>343</v>
      </c>
      <c r="D276" s="453">
        <v>0</v>
      </c>
    </row>
    <row r="277" spans="2:4">
      <c r="B277" s="451">
        <v>2030101</v>
      </c>
      <c r="C277" s="452" t="s">
        <v>344</v>
      </c>
      <c r="D277" s="453">
        <v>0</v>
      </c>
    </row>
    <row r="278" spans="2:4">
      <c r="B278" s="451">
        <v>20304</v>
      </c>
      <c r="C278" s="452" t="s">
        <v>345</v>
      </c>
      <c r="D278" s="453">
        <v>0</v>
      </c>
    </row>
    <row r="279" spans="2:4">
      <c r="B279" s="451">
        <v>2030401</v>
      </c>
      <c r="C279" s="452" t="s">
        <v>346</v>
      </c>
      <c r="D279" s="453">
        <v>0</v>
      </c>
    </row>
    <row r="280" spans="2:4">
      <c r="B280" s="451">
        <v>20305</v>
      </c>
      <c r="C280" s="452" t="s">
        <v>347</v>
      </c>
      <c r="D280" s="453">
        <v>0</v>
      </c>
    </row>
    <row r="281" spans="2:4">
      <c r="B281" s="451">
        <v>2030501</v>
      </c>
      <c r="C281" s="452" t="s">
        <v>348</v>
      </c>
      <c r="D281" s="453">
        <v>0</v>
      </c>
    </row>
    <row r="282" spans="2:4">
      <c r="B282" s="451">
        <v>20306</v>
      </c>
      <c r="C282" s="452" t="s">
        <v>349</v>
      </c>
      <c r="D282" s="453">
        <v>0</v>
      </c>
    </row>
    <row r="283" spans="2:4">
      <c r="B283" s="451">
        <v>2030601</v>
      </c>
      <c r="C283" s="452" t="s">
        <v>350</v>
      </c>
      <c r="D283" s="453">
        <v>0</v>
      </c>
    </row>
    <row r="284" spans="2:4">
      <c r="B284" s="451">
        <v>2030602</v>
      </c>
      <c r="C284" s="452" t="s">
        <v>351</v>
      </c>
      <c r="D284" s="453">
        <v>0</v>
      </c>
    </row>
    <row r="285" spans="2:4">
      <c r="B285" s="451">
        <v>2030603</v>
      </c>
      <c r="C285" s="452" t="s">
        <v>352</v>
      </c>
      <c r="D285" s="453">
        <v>0</v>
      </c>
    </row>
    <row r="286" spans="2:4">
      <c r="B286" s="451">
        <v>2030604</v>
      </c>
      <c r="C286" s="452" t="s">
        <v>353</v>
      </c>
      <c r="D286" s="453">
        <v>0</v>
      </c>
    </row>
    <row r="287" spans="2:4">
      <c r="B287" s="451">
        <v>2030605</v>
      </c>
      <c r="C287" s="452" t="s">
        <v>354</v>
      </c>
      <c r="D287" s="453">
        <v>0</v>
      </c>
    </row>
    <row r="288" spans="2:4">
      <c r="B288" s="451">
        <v>2030606</v>
      </c>
      <c r="C288" s="452" t="s">
        <v>355</v>
      </c>
      <c r="D288" s="453">
        <v>0</v>
      </c>
    </row>
    <row r="289" spans="2:4">
      <c r="B289" s="451">
        <v>2030607</v>
      </c>
      <c r="C289" s="452" t="s">
        <v>356</v>
      </c>
      <c r="D289" s="453">
        <v>0</v>
      </c>
    </row>
    <row r="290" spans="2:4">
      <c r="B290" s="451">
        <v>2030608</v>
      </c>
      <c r="C290" s="452" t="s">
        <v>357</v>
      </c>
      <c r="D290" s="453">
        <v>0</v>
      </c>
    </row>
    <row r="291" spans="2:4">
      <c r="B291" s="451">
        <v>2030699</v>
      </c>
      <c r="C291" s="452" t="s">
        <v>358</v>
      </c>
      <c r="D291" s="453">
        <v>0</v>
      </c>
    </row>
    <row r="292" spans="2:4">
      <c r="B292" s="451">
        <v>20399</v>
      </c>
      <c r="C292" s="452" t="s">
        <v>359</v>
      </c>
      <c r="D292" s="453">
        <v>0</v>
      </c>
    </row>
    <row r="293" spans="2:4">
      <c r="B293" s="451">
        <v>2039999</v>
      </c>
      <c r="C293" s="452" t="s">
        <v>360</v>
      </c>
      <c r="D293" s="453">
        <v>0</v>
      </c>
    </row>
    <row r="294" spans="2:4">
      <c r="B294" s="451">
        <v>204</v>
      </c>
      <c r="C294" s="452" t="s">
        <v>138</v>
      </c>
      <c r="D294" s="453">
        <v>6120.643296</v>
      </c>
    </row>
    <row r="295" spans="2:4">
      <c r="B295" s="451">
        <v>20401</v>
      </c>
      <c r="C295" s="452" t="s">
        <v>361</v>
      </c>
      <c r="D295" s="453">
        <v>0</v>
      </c>
    </row>
    <row r="296" spans="2:4">
      <c r="B296" s="451">
        <v>2040101</v>
      </c>
      <c r="C296" s="452" t="s">
        <v>362</v>
      </c>
      <c r="D296" s="453">
        <v>0</v>
      </c>
    </row>
    <row r="297" spans="2:4">
      <c r="B297" s="451">
        <v>2040199</v>
      </c>
      <c r="C297" s="452" t="s">
        <v>363</v>
      </c>
      <c r="D297" s="453">
        <v>0</v>
      </c>
    </row>
    <row r="298" spans="2:4">
      <c r="B298" s="451">
        <v>20402</v>
      </c>
      <c r="C298" s="452" t="s">
        <v>364</v>
      </c>
      <c r="D298" s="453">
        <v>5406.477029</v>
      </c>
    </row>
    <row r="299" spans="2:4">
      <c r="B299" s="451">
        <v>2040201</v>
      </c>
      <c r="C299" s="452" t="s">
        <v>185</v>
      </c>
      <c r="D299" s="453">
        <v>3080.537029</v>
      </c>
    </row>
    <row r="300" spans="2:4">
      <c r="B300" s="451">
        <v>2040202</v>
      </c>
      <c r="C300" s="452" t="s">
        <v>186</v>
      </c>
      <c r="D300" s="453">
        <v>2325.94</v>
      </c>
    </row>
    <row r="301" spans="2:4">
      <c r="B301" s="451">
        <v>2040203</v>
      </c>
      <c r="C301" s="452" t="s">
        <v>187</v>
      </c>
      <c r="D301" s="453">
        <v>0</v>
      </c>
    </row>
    <row r="302" spans="2:4">
      <c r="B302" s="451">
        <v>2040219</v>
      </c>
      <c r="C302" s="452" t="s">
        <v>226</v>
      </c>
      <c r="D302" s="453">
        <v>0</v>
      </c>
    </row>
    <row r="303" spans="2:4">
      <c r="B303" s="451">
        <v>2040220</v>
      </c>
      <c r="C303" s="452" t="s">
        <v>365</v>
      </c>
      <c r="D303" s="453">
        <v>0</v>
      </c>
    </row>
    <row r="304" spans="2:4">
      <c r="B304" s="451">
        <v>2040221</v>
      </c>
      <c r="C304" s="452" t="s">
        <v>366</v>
      </c>
      <c r="D304" s="453">
        <v>0</v>
      </c>
    </row>
    <row r="305" spans="2:4">
      <c r="B305" s="451">
        <v>2040222</v>
      </c>
      <c r="C305" s="452" t="s">
        <v>367</v>
      </c>
      <c r="D305" s="453">
        <v>0</v>
      </c>
    </row>
    <row r="306" spans="2:4">
      <c r="B306" s="451">
        <v>2040223</v>
      </c>
      <c r="C306" s="452" t="s">
        <v>368</v>
      </c>
      <c r="D306" s="453">
        <v>0</v>
      </c>
    </row>
    <row r="307" spans="2:4">
      <c r="B307" s="451">
        <v>2040250</v>
      </c>
      <c r="C307" s="452" t="s">
        <v>194</v>
      </c>
      <c r="D307" s="453">
        <v>0</v>
      </c>
    </row>
    <row r="308" spans="2:4">
      <c r="B308" s="451">
        <v>2040299</v>
      </c>
      <c r="C308" s="452" t="s">
        <v>369</v>
      </c>
      <c r="D308" s="453">
        <v>0</v>
      </c>
    </row>
    <row r="309" spans="2:4">
      <c r="B309" s="451">
        <v>20403</v>
      </c>
      <c r="C309" s="452" t="s">
        <v>370</v>
      </c>
      <c r="D309" s="453">
        <v>0</v>
      </c>
    </row>
    <row r="310" spans="2:4">
      <c r="B310" s="451">
        <v>2040301</v>
      </c>
      <c r="C310" s="452" t="s">
        <v>185</v>
      </c>
      <c r="D310" s="453">
        <v>0</v>
      </c>
    </row>
    <row r="311" spans="2:4">
      <c r="B311" s="451">
        <v>2040302</v>
      </c>
      <c r="C311" s="452" t="s">
        <v>186</v>
      </c>
      <c r="D311" s="453">
        <v>0</v>
      </c>
    </row>
    <row r="312" spans="2:4">
      <c r="B312" s="451">
        <v>2040303</v>
      </c>
      <c r="C312" s="452" t="s">
        <v>187</v>
      </c>
      <c r="D312" s="453">
        <v>0</v>
      </c>
    </row>
    <row r="313" spans="2:4">
      <c r="B313" s="451">
        <v>2040304</v>
      </c>
      <c r="C313" s="452" t="s">
        <v>371</v>
      </c>
      <c r="D313" s="453">
        <v>0</v>
      </c>
    </row>
    <row r="314" spans="2:4">
      <c r="B314" s="451">
        <v>2040350</v>
      </c>
      <c r="C314" s="452" t="s">
        <v>194</v>
      </c>
      <c r="D314" s="453">
        <v>0</v>
      </c>
    </row>
    <row r="315" spans="2:4">
      <c r="B315" s="451">
        <v>2040399</v>
      </c>
      <c r="C315" s="452" t="s">
        <v>372</v>
      </c>
      <c r="D315" s="453">
        <v>0</v>
      </c>
    </row>
    <row r="316" spans="2:4">
      <c r="B316" s="451">
        <v>20404</v>
      </c>
      <c r="C316" s="452" t="s">
        <v>373</v>
      </c>
      <c r="D316" s="453">
        <v>5.5</v>
      </c>
    </row>
    <row r="317" spans="2:4">
      <c r="B317" s="451">
        <v>2040401</v>
      </c>
      <c r="C317" s="452" t="s">
        <v>185</v>
      </c>
      <c r="D317" s="453">
        <v>0</v>
      </c>
    </row>
    <row r="318" spans="2:4">
      <c r="B318" s="451">
        <v>2040402</v>
      </c>
      <c r="C318" s="452" t="s">
        <v>186</v>
      </c>
      <c r="D318" s="453">
        <v>5.5</v>
      </c>
    </row>
    <row r="319" spans="2:4">
      <c r="B319" s="451">
        <v>2040403</v>
      </c>
      <c r="C319" s="452" t="s">
        <v>187</v>
      </c>
      <c r="D319" s="453">
        <v>0</v>
      </c>
    </row>
    <row r="320" spans="2:4">
      <c r="B320" s="451">
        <v>2040409</v>
      </c>
      <c r="C320" s="452" t="s">
        <v>374</v>
      </c>
      <c r="D320" s="453">
        <v>0</v>
      </c>
    </row>
    <row r="321" spans="2:4">
      <c r="B321" s="451">
        <v>2040410</v>
      </c>
      <c r="C321" s="452" t="s">
        <v>375</v>
      </c>
      <c r="D321" s="453">
        <v>0</v>
      </c>
    </row>
    <row r="322" spans="2:4">
      <c r="B322" s="451">
        <v>2040450</v>
      </c>
      <c r="C322" s="452" t="s">
        <v>194</v>
      </c>
      <c r="D322" s="453">
        <v>0</v>
      </c>
    </row>
    <row r="323" spans="2:4">
      <c r="B323" s="451">
        <v>2040499</v>
      </c>
      <c r="C323" s="452" t="s">
        <v>376</v>
      </c>
      <c r="D323" s="453">
        <v>0</v>
      </c>
    </row>
    <row r="324" spans="2:4">
      <c r="B324" s="451">
        <v>20405</v>
      </c>
      <c r="C324" s="452" t="s">
        <v>377</v>
      </c>
      <c r="D324" s="453">
        <v>6</v>
      </c>
    </row>
    <row r="325" spans="2:4">
      <c r="B325" s="451">
        <v>2040501</v>
      </c>
      <c r="C325" s="452" t="s">
        <v>185</v>
      </c>
      <c r="D325" s="453">
        <v>0</v>
      </c>
    </row>
    <row r="326" spans="2:4">
      <c r="B326" s="451">
        <v>2040502</v>
      </c>
      <c r="C326" s="452" t="s">
        <v>186</v>
      </c>
      <c r="D326" s="453">
        <v>6</v>
      </c>
    </row>
    <row r="327" spans="2:4">
      <c r="B327" s="451">
        <v>2040503</v>
      </c>
      <c r="C327" s="452" t="s">
        <v>187</v>
      </c>
      <c r="D327" s="453">
        <v>0</v>
      </c>
    </row>
    <row r="328" spans="2:4">
      <c r="B328" s="451">
        <v>2040504</v>
      </c>
      <c r="C328" s="452" t="s">
        <v>378</v>
      </c>
      <c r="D328" s="453">
        <v>0</v>
      </c>
    </row>
    <row r="329" spans="2:4">
      <c r="B329" s="451">
        <v>2040505</v>
      </c>
      <c r="C329" s="452" t="s">
        <v>379</v>
      </c>
      <c r="D329" s="453">
        <v>0</v>
      </c>
    </row>
    <row r="330" spans="2:4">
      <c r="B330" s="451">
        <v>2040506</v>
      </c>
      <c r="C330" s="452" t="s">
        <v>380</v>
      </c>
      <c r="D330" s="453">
        <v>0</v>
      </c>
    </row>
    <row r="331" spans="2:4">
      <c r="B331" s="451">
        <v>2040550</v>
      </c>
      <c r="C331" s="452" t="s">
        <v>194</v>
      </c>
      <c r="D331" s="453">
        <v>0</v>
      </c>
    </row>
    <row r="332" spans="2:4">
      <c r="B332" s="451">
        <v>2040599</v>
      </c>
      <c r="C332" s="452" t="s">
        <v>381</v>
      </c>
      <c r="D332" s="453">
        <v>0</v>
      </c>
    </row>
    <row r="333" spans="2:4">
      <c r="B333" s="451">
        <v>20406</v>
      </c>
      <c r="C333" s="452" t="s">
        <v>382</v>
      </c>
      <c r="D333" s="453">
        <v>693.666267</v>
      </c>
    </row>
    <row r="334" spans="2:4">
      <c r="B334" s="451">
        <v>2040601</v>
      </c>
      <c r="C334" s="452" t="s">
        <v>185</v>
      </c>
      <c r="D334" s="453">
        <v>403.266267</v>
      </c>
    </row>
    <row r="335" spans="2:4">
      <c r="B335" s="451">
        <v>2040602</v>
      </c>
      <c r="C335" s="452" t="s">
        <v>186</v>
      </c>
      <c r="D335" s="453">
        <v>251.4</v>
      </c>
    </row>
    <row r="336" spans="2:4">
      <c r="B336" s="451">
        <v>2040603</v>
      </c>
      <c r="C336" s="452" t="s">
        <v>187</v>
      </c>
      <c r="D336" s="453">
        <v>0</v>
      </c>
    </row>
    <row r="337" spans="2:4">
      <c r="B337" s="451">
        <v>2040604</v>
      </c>
      <c r="C337" s="452" t="s">
        <v>383</v>
      </c>
      <c r="D337" s="453">
        <v>0</v>
      </c>
    </row>
    <row r="338" spans="2:4">
      <c r="B338" s="451">
        <v>2040605</v>
      </c>
      <c r="C338" s="452" t="s">
        <v>384</v>
      </c>
      <c r="D338" s="453">
        <v>0</v>
      </c>
    </row>
    <row r="339" spans="2:4">
      <c r="B339" s="451">
        <v>2040606</v>
      </c>
      <c r="C339" s="452" t="s">
        <v>385</v>
      </c>
      <c r="D339" s="453">
        <v>0</v>
      </c>
    </row>
    <row r="340" spans="2:4">
      <c r="B340" s="451">
        <v>2040607</v>
      </c>
      <c r="C340" s="452" t="s">
        <v>386</v>
      </c>
      <c r="D340" s="453">
        <v>39</v>
      </c>
    </row>
    <row r="341" spans="2:4">
      <c r="B341" s="451">
        <v>2040608</v>
      </c>
      <c r="C341" s="452" t="s">
        <v>387</v>
      </c>
      <c r="D341" s="453">
        <v>0</v>
      </c>
    </row>
    <row r="342" spans="2:4">
      <c r="B342" s="451">
        <v>2040610</v>
      </c>
      <c r="C342" s="452" t="s">
        <v>388</v>
      </c>
      <c r="D342" s="453">
        <v>0</v>
      </c>
    </row>
    <row r="343" spans="2:4">
      <c r="B343" s="451">
        <v>2040612</v>
      </c>
      <c r="C343" s="452" t="s">
        <v>389</v>
      </c>
      <c r="D343" s="453">
        <v>0</v>
      </c>
    </row>
    <row r="344" spans="2:4">
      <c r="B344" s="451">
        <v>2040613</v>
      </c>
      <c r="C344" s="452" t="s">
        <v>226</v>
      </c>
      <c r="D344" s="453">
        <v>0</v>
      </c>
    </row>
    <row r="345" spans="2:4">
      <c r="B345" s="451">
        <v>2040650</v>
      </c>
      <c r="C345" s="452" t="s">
        <v>194</v>
      </c>
      <c r="D345" s="453">
        <v>0</v>
      </c>
    </row>
    <row r="346" spans="2:4">
      <c r="B346" s="451">
        <v>2040699</v>
      </c>
      <c r="C346" s="452" t="s">
        <v>390</v>
      </c>
      <c r="D346" s="453">
        <v>0</v>
      </c>
    </row>
    <row r="347" spans="2:4">
      <c r="B347" s="451">
        <v>20407</v>
      </c>
      <c r="C347" s="452" t="s">
        <v>391</v>
      </c>
      <c r="D347" s="453">
        <v>0</v>
      </c>
    </row>
    <row r="348" spans="2:4">
      <c r="B348" s="451">
        <v>2040701</v>
      </c>
      <c r="C348" s="452" t="s">
        <v>185</v>
      </c>
      <c r="D348" s="453">
        <v>0</v>
      </c>
    </row>
    <row r="349" spans="2:4">
      <c r="B349" s="451">
        <v>2040702</v>
      </c>
      <c r="C349" s="452" t="s">
        <v>186</v>
      </c>
      <c r="D349" s="453">
        <v>0</v>
      </c>
    </row>
    <row r="350" spans="2:4">
      <c r="B350" s="451">
        <v>2040703</v>
      </c>
      <c r="C350" s="452" t="s">
        <v>187</v>
      </c>
      <c r="D350" s="453">
        <v>0</v>
      </c>
    </row>
    <row r="351" spans="2:4">
      <c r="B351" s="451">
        <v>2040704</v>
      </c>
      <c r="C351" s="452" t="s">
        <v>392</v>
      </c>
      <c r="D351" s="453">
        <v>0</v>
      </c>
    </row>
    <row r="352" spans="2:4">
      <c r="B352" s="451">
        <v>2040705</v>
      </c>
      <c r="C352" s="452" t="s">
        <v>393</v>
      </c>
      <c r="D352" s="453">
        <v>0</v>
      </c>
    </row>
    <row r="353" spans="2:4">
      <c r="B353" s="451">
        <v>2040706</v>
      </c>
      <c r="C353" s="452" t="s">
        <v>394</v>
      </c>
      <c r="D353" s="453">
        <v>0</v>
      </c>
    </row>
    <row r="354" spans="2:4">
      <c r="B354" s="451">
        <v>2040707</v>
      </c>
      <c r="C354" s="452" t="s">
        <v>226</v>
      </c>
      <c r="D354" s="453">
        <v>0</v>
      </c>
    </row>
    <row r="355" spans="2:4">
      <c r="B355" s="451">
        <v>2040750</v>
      </c>
      <c r="C355" s="452" t="s">
        <v>194</v>
      </c>
      <c r="D355" s="453">
        <v>0</v>
      </c>
    </row>
    <row r="356" spans="2:4">
      <c r="B356" s="451">
        <v>2040799</v>
      </c>
      <c r="C356" s="452" t="s">
        <v>395</v>
      </c>
      <c r="D356" s="453">
        <v>0</v>
      </c>
    </row>
    <row r="357" spans="2:4">
      <c r="B357" s="451">
        <v>20408</v>
      </c>
      <c r="C357" s="452" t="s">
        <v>396</v>
      </c>
      <c r="D357" s="453">
        <v>0</v>
      </c>
    </row>
    <row r="358" spans="2:4">
      <c r="B358" s="451">
        <v>2040801</v>
      </c>
      <c r="C358" s="452" t="s">
        <v>185</v>
      </c>
      <c r="D358" s="453">
        <v>0</v>
      </c>
    </row>
    <row r="359" spans="2:4">
      <c r="B359" s="451">
        <v>2040802</v>
      </c>
      <c r="C359" s="452" t="s">
        <v>186</v>
      </c>
      <c r="D359" s="453">
        <v>0</v>
      </c>
    </row>
    <row r="360" spans="2:4">
      <c r="B360" s="451">
        <v>2040803</v>
      </c>
      <c r="C360" s="452" t="s">
        <v>187</v>
      </c>
      <c r="D360" s="453">
        <v>0</v>
      </c>
    </row>
    <row r="361" spans="2:4">
      <c r="B361" s="451">
        <v>2040804</v>
      </c>
      <c r="C361" s="452" t="s">
        <v>397</v>
      </c>
      <c r="D361" s="453">
        <v>0</v>
      </c>
    </row>
    <row r="362" spans="2:4">
      <c r="B362" s="451">
        <v>2040805</v>
      </c>
      <c r="C362" s="452" t="s">
        <v>398</v>
      </c>
      <c r="D362" s="453">
        <v>0</v>
      </c>
    </row>
    <row r="363" spans="2:4">
      <c r="B363" s="451">
        <v>2040806</v>
      </c>
      <c r="C363" s="452" t="s">
        <v>399</v>
      </c>
      <c r="D363" s="453">
        <v>0</v>
      </c>
    </row>
    <row r="364" spans="2:4">
      <c r="B364" s="451">
        <v>2040807</v>
      </c>
      <c r="C364" s="452" t="s">
        <v>226</v>
      </c>
      <c r="D364" s="453">
        <v>0</v>
      </c>
    </row>
    <row r="365" spans="2:4">
      <c r="B365" s="451">
        <v>2040850</v>
      </c>
      <c r="C365" s="452" t="s">
        <v>194</v>
      </c>
      <c r="D365" s="453">
        <v>0</v>
      </c>
    </row>
    <row r="366" spans="2:4">
      <c r="B366" s="451">
        <v>2040899</v>
      </c>
      <c r="C366" s="452" t="s">
        <v>400</v>
      </c>
      <c r="D366" s="453">
        <v>0</v>
      </c>
    </row>
    <row r="367" spans="2:4">
      <c r="B367" s="451">
        <v>20409</v>
      </c>
      <c r="C367" s="452" t="s">
        <v>401</v>
      </c>
      <c r="D367" s="453">
        <v>0</v>
      </c>
    </row>
    <row r="368" spans="2:4">
      <c r="B368" s="451">
        <v>2040901</v>
      </c>
      <c r="C368" s="452" t="s">
        <v>185</v>
      </c>
      <c r="D368" s="453">
        <v>0</v>
      </c>
    </row>
    <row r="369" spans="2:4">
      <c r="B369" s="451">
        <v>2040902</v>
      </c>
      <c r="C369" s="452" t="s">
        <v>186</v>
      </c>
      <c r="D369" s="453">
        <v>0</v>
      </c>
    </row>
    <row r="370" spans="2:4">
      <c r="B370" s="451">
        <v>2040903</v>
      </c>
      <c r="C370" s="452" t="s">
        <v>187</v>
      </c>
      <c r="D370" s="453">
        <v>0</v>
      </c>
    </row>
    <row r="371" spans="2:4">
      <c r="B371" s="451">
        <v>2040904</v>
      </c>
      <c r="C371" s="452" t="s">
        <v>402</v>
      </c>
      <c r="D371" s="453">
        <v>0</v>
      </c>
    </row>
    <row r="372" spans="2:4">
      <c r="B372" s="451">
        <v>2040905</v>
      </c>
      <c r="C372" s="452" t="s">
        <v>403</v>
      </c>
      <c r="D372" s="453">
        <v>0</v>
      </c>
    </row>
    <row r="373" spans="2:4">
      <c r="B373" s="451">
        <v>2040950</v>
      </c>
      <c r="C373" s="452" t="s">
        <v>194</v>
      </c>
      <c r="D373" s="453">
        <v>0</v>
      </c>
    </row>
    <row r="374" spans="2:4">
      <c r="B374" s="451">
        <v>2040999</v>
      </c>
      <c r="C374" s="452" t="s">
        <v>404</v>
      </c>
      <c r="D374" s="453">
        <v>0</v>
      </c>
    </row>
    <row r="375" spans="2:4">
      <c r="B375" s="451">
        <v>20410</v>
      </c>
      <c r="C375" s="452" t="s">
        <v>405</v>
      </c>
      <c r="D375" s="453">
        <v>0</v>
      </c>
    </row>
    <row r="376" spans="2:4">
      <c r="B376" s="451">
        <v>2041001</v>
      </c>
      <c r="C376" s="452" t="s">
        <v>185</v>
      </c>
      <c r="D376" s="453">
        <v>0</v>
      </c>
    </row>
    <row r="377" spans="2:4">
      <c r="B377" s="451">
        <v>2041002</v>
      </c>
      <c r="C377" s="452" t="s">
        <v>186</v>
      </c>
      <c r="D377" s="453">
        <v>0</v>
      </c>
    </row>
    <row r="378" spans="2:4">
      <c r="B378" s="451">
        <v>2041006</v>
      </c>
      <c r="C378" s="452" t="s">
        <v>226</v>
      </c>
      <c r="D378" s="453">
        <v>0</v>
      </c>
    </row>
    <row r="379" spans="2:4">
      <c r="B379" s="451">
        <v>2041007</v>
      </c>
      <c r="C379" s="452" t="s">
        <v>406</v>
      </c>
      <c r="D379" s="453">
        <v>0</v>
      </c>
    </row>
    <row r="380" spans="2:4">
      <c r="B380" s="451">
        <v>2041099</v>
      </c>
      <c r="C380" s="452" t="s">
        <v>407</v>
      </c>
      <c r="D380" s="453">
        <v>0</v>
      </c>
    </row>
    <row r="381" spans="2:4">
      <c r="B381" s="451">
        <v>20499</v>
      </c>
      <c r="C381" s="452" t="s">
        <v>408</v>
      </c>
      <c r="D381" s="453">
        <v>9</v>
      </c>
    </row>
    <row r="382" spans="2:4">
      <c r="B382" s="451">
        <v>2049902</v>
      </c>
      <c r="C382" s="452" t="s">
        <v>409</v>
      </c>
      <c r="D382" s="453">
        <v>0</v>
      </c>
    </row>
    <row r="383" spans="2:4">
      <c r="B383" s="451">
        <v>2049999</v>
      </c>
      <c r="C383" s="452" t="s">
        <v>410</v>
      </c>
      <c r="D383" s="453">
        <v>9</v>
      </c>
    </row>
    <row r="384" spans="2:4">
      <c r="B384" s="451">
        <v>205</v>
      </c>
      <c r="C384" s="452" t="s">
        <v>140</v>
      </c>
      <c r="D384" s="453">
        <v>18631.370977</v>
      </c>
    </row>
    <row r="385" spans="2:4">
      <c r="B385" s="451">
        <v>20501</v>
      </c>
      <c r="C385" s="452" t="s">
        <v>411</v>
      </c>
      <c r="D385" s="453">
        <v>883.781714</v>
      </c>
    </row>
    <row r="386" spans="2:4">
      <c r="B386" s="451">
        <v>2050101</v>
      </c>
      <c r="C386" s="452" t="s">
        <v>185</v>
      </c>
      <c r="D386" s="453">
        <v>801.685814</v>
      </c>
    </row>
    <row r="387" spans="2:4">
      <c r="B387" s="451">
        <v>2050102</v>
      </c>
      <c r="C387" s="452" t="s">
        <v>186</v>
      </c>
      <c r="D387" s="453">
        <v>82.0959</v>
      </c>
    </row>
    <row r="388" spans="2:4">
      <c r="B388" s="451">
        <v>2050103</v>
      </c>
      <c r="C388" s="452" t="s">
        <v>187</v>
      </c>
      <c r="D388" s="453">
        <v>0</v>
      </c>
    </row>
    <row r="389" spans="2:4">
      <c r="B389" s="451">
        <v>2050199</v>
      </c>
      <c r="C389" s="452" t="s">
        <v>412</v>
      </c>
      <c r="D389" s="453">
        <v>0</v>
      </c>
    </row>
    <row r="390" spans="2:4">
      <c r="B390" s="451">
        <v>20502</v>
      </c>
      <c r="C390" s="452" t="s">
        <v>413</v>
      </c>
      <c r="D390" s="453">
        <v>17747.589263</v>
      </c>
    </row>
    <row r="391" spans="2:4">
      <c r="B391" s="451">
        <v>2050201</v>
      </c>
      <c r="C391" s="452" t="s">
        <v>414</v>
      </c>
      <c r="D391" s="453">
        <v>961.342402</v>
      </c>
    </row>
    <row r="392" spans="2:4">
      <c r="B392" s="451">
        <v>2050202</v>
      </c>
      <c r="C392" s="452" t="s">
        <v>415</v>
      </c>
      <c r="D392" s="453">
        <v>11700.89875</v>
      </c>
    </row>
    <row r="393" spans="2:4">
      <c r="B393" s="451">
        <v>2050203</v>
      </c>
      <c r="C393" s="452" t="s">
        <v>416</v>
      </c>
      <c r="D393" s="453">
        <v>766.7</v>
      </c>
    </row>
    <row r="394" spans="2:4">
      <c r="B394" s="451">
        <v>2050204</v>
      </c>
      <c r="C394" s="452" t="s">
        <v>417</v>
      </c>
      <c r="D394" s="453">
        <v>4318.648111</v>
      </c>
    </row>
    <row r="395" spans="2:4">
      <c r="B395" s="451">
        <v>2050205</v>
      </c>
      <c r="C395" s="452" t="s">
        <v>418</v>
      </c>
      <c r="D395" s="453">
        <v>0</v>
      </c>
    </row>
    <row r="396" spans="2:4">
      <c r="B396" s="451">
        <v>2050299</v>
      </c>
      <c r="C396" s="452" t="s">
        <v>419</v>
      </c>
      <c r="D396" s="453">
        <v>0</v>
      </c>
    </row>
    <row r="397" spans="2:4">
      <c r="B397" s="451">
        <v>20503</v>
      </c>
      <c r="C397" s="452" t="s">
        <v>420</v>
      </c>
      <c r="D397" s="453">
        <v>0</v>
      </c>
    </row>
    <row r="398" spans="2:4">
      <c r="B398" s="451">
        <v>2050301</v>
      </c>
      <c r="C398" s="452" t="s">
        <v>421</v>
      </c>
      <c r="D398" s="453">
        <v>0</v>
      </c>
    </row>
    <row r="399" spans="2:4">
      <c r="B399" s="451">
        <v>2050302</v>
      </c>
      <c r="C399" s="452" t="s">
        <v>422</v>
      </c>
      <c r="D399" s="453">
        <v>0</v>
      </c>
    </row>
    <row r="400" spans="2:4">
      <c r="B400" s="451">
        <v>2050303</v>
      </c>
      <c r="C400" s="452" t="s">
        <v>423</v>
      </c>
      <c r="D400" s="453">
        <v>0</v>
      </c>
    </row>
    <row r="401" spans="2:4">
      <c r="B401" s="451">
        <v>2050305</v>
      </c>
      <c r="C401" s="452" t="s">
        <v>424</v>
      </c>
      <c r="D401" s="453">
        <v>0</v>
      </c>
    </row>
    <row r="402" spans="2:4">
      <c r="B402" s="451">
        <v>2050399</v>
      </c>
      <c r="C402" s="452" t="s">
        <v>425</v>
      </c>
      <c r="D402" s="453">
        <v>0</v>
      </c>
    </row>
    <row r="403" spans="2:4">
      <c r="B403" s="451">
        <v>20504</v>
      </c>
      <c r="C403" s="452" t="s">
        <v>426</v>
      </c>
      <c r="D403" s="453">
        <v>0</v>
      </c>
    </row>
    <row r="404" spans="2:4">
      <c r="B404" s="451">
        <v>2050401</v>
      </c>
      <c r="C404" s="452" t="s">
        <v>427</v>
      </c>
      <c r="D404" s="453">
        <v>0</v>
      </c>
    </row>
    <row r="405" spans="2:4">
      <c r="B405" s="451">
        <v>2050402</v>
      </c>
      <c r="C405" s="452" t="s">
        <v>428</v>
      </c>
      <c r="D405" s="453">
        <v>0</v>
      </c>
    </row>
    <row r="406" spans="2:4">
      <c r="B406" s="451">
        <v>2050403</v>
      </c>
      <c r="C406" s="452" t="s">
        <v>429</v>
      </c>
      <c r="D406" s="453">
        <v>0</v>
      </c>
    </row>
    <row r="407" spans="2:4">
      <c r="B407" s="451">
        <v>2050404</v>
      </c>
      <c r="C407" s="452" t="s">
        <v>430</v>
      </c>
      <c r="D407" s="453">
        <v>0</v>
      </c>
    </row>
    <row r="408" spans="2:4">
      <c r="B408" s="451">
        <v>2050499</v>
      </c>
      <c r="C408" s="452" t="s">
        <v>431</v>
      </c>
      <c r="D408" s="453">
        <v>0</v>
      </c>
    </row>
    <row r="409" spans="2:4">
      <c r="B409" s="451">
        <v>20505</v>
      </c>
      <c r="C409" s="452" t="s">
        <v>432</v>
      </c>
      <c r="D409" s="453">
        <v>0</v>
      </c>
    </row>
    <row r="410" spans="2:4">
      <c r="B410" s="451">
        <v>2050501</v>
      </c>
      <c r="C410" s="452" t="s">
        <v>433</v>
      </c>
      <c r="D410" s="453">
        <v>0</v>
      </c>
    </row>
    <row r="411" spans="2:4">
      <c r="B411" s="451">
        <v>2050502</v>
      </c>
      <c r="C411" s="452" t="s">
        <v>434</v>
      </c>
      <c r="D411" s="453">
        <v>0</v>
      </c>
    </row>
    <row r="412" spans="2:4">
      <c r="B412" s="451">
        <v>2050599</v>
      </c>
      <c r="C412" s="452" t="s">
        <v>435</v>
      </c>
      <c r="D412" s="453">
        <v>0</v>
      </c>
    </row>
    <row r="413" spans="2:4">
      <c r="B413" s="451">
        <v>20506</v>
      </c>
      <c r="C413" s="452" t="s">
        <v>436</v>
      </c>
      <c r="D413" s="453">
        <v>0</v>
      </c>
    </row>
    <row r="414" spans="2:4">
      <c r="B414" s="451">
        <v>2050601</v>
      </c>
      <c r="C414" s="452" t="s">
        <v>437</v>
      </c>
      <c r="D414" s="453">
        <v>0</v>
      </c>
    </row>
    <row r="415" spans="2:4">
      <c r="B415" s="451">
        <v>2050602</v>
      </c>
      <c r="C415" s="452" t="s">
        <v>438</v>
      </c>
      <c r="D415" s="453">
        <v>0</v>
      </c>
    </row>
    <row r="416" spans="2:4">
      <c r="B416" s="451">
        <v>2050699</v>
      </c>
      <c r="C416" s="452" t="s">
        <v>439</v>
      </c>
      <c r="D416" s="453">
        <v>0</v>
      </c>
    </row>
    <row r="417" spans="2:4">
      <c r="B417" s="451">
        <v>20507</v>
      </c>
      <c r="C417" s="452" t="s">
        <v>440</v>
      </c>
      <c r="D417" s="453">
        <v>0</v>
      </c>
    </row>
    <row r="418" spans="2:4">
      <c r="B418" s="451">
        <v>2050701</v>
      </c>
      <c r="C418" s="452" t="s">
        <v>441</v>
      </c>
      <c r="D418" s="453">
        <v>0</v>
      </c>
    </row>
    <row r="419" spans="2:4">
      <c r="B419" s="451">
        <v>2050702</v>
      </c>
      <c r="C419" s="452" t="s">
        <v>442</v>
      </c>
      <c r="D419" s="453">
        <v>0</v>
      </c>
    </row>
    <row r="420" spans="2:4">
      <c r="B420" s="451">
        <v>2050799</v>
      </c>
      <c r="C420" s="452" t="s">
        <v>443</v>
      </c>
      <c r="D420" s="453">
        <v>0</v>
      </c>
    </row>
    <row r="421" spans="2:4">
      <c r="B421" s="451">
        <v>20508</v>
      </c>
      <c r="C421" s="452" t="s">
        <v>444</v>
      </c>
      <c r="D421" s="453">
        <v>0</v>
      </c>
    </row>
    <row r="422" spans="2:4">
      <c r="B422" s="451">
        <v>2050801</v>
      </c>
      <c r="C422" s="452" t="s">
        <v>445</v>
      </c>
      <c r="D422" s="453">
        <v>0</v>
      </c>
    </row>
    <row r="423" spans="2:4">
      <c r="B423" s="451">
        <v>2050802</v>
      </c>
      <c r="C423" s="452" t="s">
        <v>446</v>
      </c>
      <c r="D423" s="453">
        <v>0</v>
      </c>
    </row>
    <row r="424" spans="2:4">
      <c r="B424" s="451">
        <v>2050803</v>
      </c>
      <c r="C424" s="452" t="s">
        <v>447</v>
      </c>
      <c r="D424" s="453">
        <v>0</v>
      </c>
    </row>
    <row r="425" spans="2:4">
      <c r="B425" s="451">
        <v>2050804</v>
      </c>
      <c r="C425" s="452" t="s">
        <v>448</v>
      </c>
      <c r="D425" s="453">
        <v>0</v>
      </c>
    </row>
    <row r="426" spans="2:4">
      <c r="B426" s="451">
        <v>2050899</v>
      </c>
      <c r="C426" s="452" t="s">
        <v>449</v>
      </c>
      <c r="D426" s="453">
        <v>0</v>
      </c>
    </row>
    <row r="427" spans="2:4">
      <c r="B427" s="451">
        <v>20509</v>
      </c>
      <c r="C427" s="452" t="s">
        <v>450</v>
      </c>
      <c r="D427" s="453">
        <v>0</v>
      </c>
    </row>
    <row r="428" spans="2:4">
      <c r="B428" s="451">
        <v>2050901</v>
      </c>
      <c r="C428" s="452" t="s">
        <v>451</v>
      </c>
      <c r="D428" s="453">
        <v>0</v>
      </c>
    </row>
    <row r="429" spans="2:4">
      <c r="B429" s="451">
        <v>2050902</v>
      </c>
      <c r="C429" s="452" t="s">
        <v>452</v>
      </c>
      <c r="D429" s="453">
        <v>0</v>
      </c>
    </row>
    <row r="430" spans="2:4">
      <c r="B430" s="451">
        <v>2050903</v>
      </c>
      <c r="C430" s="452" t="s">
        <v>453</v>
      </c>
      <c r="D430" s="453">
        <v>0</v>
      </c>
    </row>
    <row r="431" spans="2:4">
      <c r="B431" s="451">
        <v>2050904</v>
      </c>
      <c r="C431" s="452" t="s">
        <v>454</v>
      </c>
      <c r="D431" s="453">
        <v>0</v>
      </c>
    </row>
    <row r="432" spans="2:4">
      <c r="B432" s="451">
        <v>2050905</v>
      </c>
      <c r="C432" s="452" t="s">
        <v>455</v>
      </c>
      <c r="D432" s="453">
        <v>0</v>
      </c>
    </row>
    <row r="433" spans="2:4">
      <c r="B433" s="451">
        <v>2050999</v>
      </c>
      <c r="C433" s="452" t="s">
        <v>456</v>
      </c>
      <c r="D433" s="453">
        <v>0</v>
      </c>
    </row>
    <row r="434" spans="2:4">
      <c r="B434" s="451">
        <v>20599</v>
      </c>
      <c r="C434" s="452" t="s">
        <v>457</v>
      </c>
      <c r="D434" s="453">
        <v>0</v>
      </c>
    </row>
    <row r="435" spans="2:4">
      <c r="B435" s="451">
        <v>2059999</v>
      </c>
      <c r="C435" s="452" t="s">
        <v>458</v>
      </c>
      <c r="D435" s="453">
        <v>0</v>
      </c>
    </row>
    <row r="436" spans="2:4">
      <c r="B436" s="451">
        <v>206</v>
      </c>
      <c r="C436" s="452" t="s">
        <v>142</v>
      </c>
      <c r="D436" s="453">
        <v>45</v>
      </c>
    </row>
    <row r="437" spans="2:4">
      <c r="B437" s="451">
        <v>20601</v>
      </c>
      <c r="C437" s="452" t="s">
        <v>459</v>
      </c>
      <c r="D437" s="453">
        <v>0</v>
      </c>
    </row>
    <row r="438" spans="2:4">
      <c r="B438" s="451">
        <v>2060101</v>
      </c>
      <c r="C438" s="452" t="s">
        <v>185</v>
      </c>
      <c r="D438" s="453">
        <v>0</v>
      </c>
    </row>
    <row r="439" spans="2:4">
      <c r="B439" s="451">
        <v>2060102</v>
      </c>
      <c r="C439" s="452" t="s">
        <v>186</v>
      </c>
      <c r="D439" s="453">
        <v>0</v>
      </c>
    </row>
    <row r="440" spans="2:4">
      <c r="B440" s="451">
        <v>2060103</v>
      </c>
      <c r="C440" s="452" t="s">
        <v>187</v>
      </c>
      <c r="D440" s="453">
        <v>0</v>
      </c>
    </row>
    <row r="441" spans="2:4">
      <c r="B441" s="451">
        <v>2060199</v>
      </c>
      <c r="C441" s="452" t="s">
        <v>460</v>
      </c>
      <c r="D441" s="453">
        <v>0</v>
      </c>
    </row>
    <row r="442" spans="2:4">
      <c r="B442" s="451">
        <v>20602</v>
      </c>
      <c r="C442" s="452" t="s">
        <v>461</v>
      </c>
      <c r="D442" s="453">
        <v>0</v>
      </c>
    </row>
    <row r="443" spans="2:4">
      <c r="B443" s="451">
        <v>2060201</v>
      </c>
      <c r="C443" s="452" t="s">
        <v>462</v>
      </c>
      <c r="D443" s="453">
        <v>0</v>
      </c>
    </row>
    <row r="444" spans="2:4">
      <c r="B444" s="451">
        <v>2060203</v>
      </c>
      <c r="C444" s="452" t="s">
        <v>463</v>
      </c>
      <c r="D444" s="453">
        <v>0</v>
      </c>
    </row>
    <row r="445" spans="2:4">
      <c r="B445" s="451">
        <v>2060204</v>
      </c>
      <c r="C445" s="452" t="s">
        <v>464</v>
      </c>
      <c r="D445" s="453">
        <v>0</v>
      </c>
    </row>
    <row r="446" spans="2:4">
      <c r="B446" s="451">
        <v>2060205</v>
      </c>
      <c r="C446" s="452" t="s">
        <v>465</v>
      </c>
      <c r="D446" s="453">
        <v>0</v>
      </c>
    </row>
    <row r="447" spans="2:4">
      <c r="B447" s="451">
        <v>2060206</v>
      </c>
      <c r="C447" s="452" t="s">
        <v>466</v>
      </c>
      <c r="D447" s="453">
        <v>0</v>
      </c>
    </row>
    <row r="448" spans="2:4">
      <c r="B448" s="451">
        <v>2060207</v>
      </c>
      <c r="C448" s="452" t="s">
        <v>467</v>
      </c>
      <c r="D448" s="453">
        <v>0</v>
      </c>
    </row>
    <row r="449" spans="2:4">
      <c r="B449" s="451">
        <v>2060208</v>
      </c>
      <c r="C449" s="452" t="s">
        <v>468</v>
      </c>
      <c r="D449" s="453">
        <v>0</v>
      </c>
    </row>
    <row r="450" spans="2:4">
      <c r="B450" s="451">
        <v>2060299</v>
      </c>
      <c r="C450" s="452" t="s">
        <v>469</v>
      </c>
      <c r="D450" s="453">
        <v>0</v>
      </c>
    </row>
    <row r="451" spans="2:4">
      <c r="B451" s="451">
        <v>20603</v>
      </c>
      <c r="C451" s="452" t="s">
        <v>470</v>
      </c>
      <c r="D451" s="453">
        <v>0</v>
      </c>
    </row>
    <row r="452" spans="2:4">
      <c r="B452" s="451">
        <v>2060301</v>
      </c>
      <c r="C452" s="452" t="s">
        <v>462</v>
      </c>
      <c r="D452" s="453">
        <v>0</v>
      </c>
    </row>
    <row r="453" spans="2:4">
      <c r="B453" s="451">
        <v>2060302</v>
      </c>
      <c r="C453" s="452" t="s">
        <v>471</v>
      </c>
      <c r="D453" s="453">
        <v>0</v>
      </c>
    </row>
    <row r="454" spans="2:4">
      <c r="B454" s="451">
        <v>2060303</v>
      </c>
      <c r="C454" s="452" t="s">
        <v>472</v>
      </c>
      <c r="D454" s="453">
        <v>0</v>
      </c>
    </row>
    <row r="455" spans="2:4">
      <c r="B455" s="451">
        <v>2060304</v>
      </c>
      <c r="C455" s="452" t="s">
        <v>473</v>
      </c>
      <c r="D455" s="453">
        <v>0</v>
      </c>
    </row>
    <row r="456" spans="2:4">
      <c r="B456" s="451">
        <v>2060399</v>
      </c>
      <c r="C456" s="452" t="s">
        <v>474</v>
      </c>
      <c r="D456" s="453">
        <v>0</v>
      </c>
    </row>
    <row r="457" spans="2:4">
      <c r="B457" s="451">
        <v>20604</v>
      </c>
      <c r="C457" s="452" t="s">
        <v>475</v>
      </c>
      <c r="D457" s="453">
        <v>0</v>
      </c>
    </row>
    <row r="458" spans="2:4">
      <c r="B458" s="451">
        <v>2060401</v>
      </c>
      <c r="C458" s="452" t="s">
        <v>462</v>
      </c>
      <c r="D458" s="453">
        <v>0</v>
      </c>
    </row>
    <row r="459" spans="2:4">
      <c r="B459" s="451">
        <v>2060404</v>
      </c>
      <c r="C459" s="452" t="s">
        <v>476</v>
      </c>
      <c r="D459" s="453">
        <v>0</v>
      </c>
    </row>
    <row r="460" spans="2:4">
      <c r="B460" s="451">
        <v>2060405</v>
      </c>
      <c r="C460" s="452" t="s">
        <v>477</v>
      </c>
      <c r="D460" s="453">
        <v>0</v>
      </c>
    </row>
    <row r="461" spans="2:4">
      <c r="B461" s="451">
        <v>2060499</v>
      </c>
      <c r="C461" s="452" t="s">
        <v>478</v>
      </c>
      <c r="D461" s="453">
        <v>0</v>
      </c>
    </row>
    <row r="462" spans="2:4">
      <c r="B462" s="451">
        <v>20605</v>
      </c>
      <c r="C462" s="452" t="s">
        <v>479</v>
      </c>
      <c r="D462" s="453">
        <v>0</v>
      </c>
    </row>
    <row r="463" spans="2:4">
      <c r="B463" s="451">
        <v>2060501</v>
      </c>
      <c r="C463" s="452" t="s">
        <v>462</v>
      </c>
      <c r="D463" s="453">
        <v>0</v>
      </c>
    </row>
    <row r="464" spans="2:4">
      <c r="B464" s="451">
        <v>2060502</v>
      </c>
      <c r="C464" s="452" t="s">
        <v>480</v>
      </c>
      <c r="D464" s="453">
        <v>0</v>
      </c>
    </row>
    <row r="465" spans="2:4">
      <c r="B465" s="451">
        <v>2060503</v>
      </c>
      <c r="C465" s="452" t="s">
        <v>481</v>
      </c>
      <c r="D465" s="453">
        <v>0</v>
      </c>
    </row>
    <row r="466" spans="2:4">
      <c r="B466" s="451">
        <v>2060599</v>
      </c>
      <c r="C466" s="452" t="s">
        <v>482</v>
      </c>
      <c r="D466" s="453">
        <v>0</v>
      </c>
    </row>
    <row r="467" spans="2:4">
      <c r="B467" s="451">
        <v>20606</v>
      </c>
      <c r="C467" s="452" t="s">
        <v>483</v>
      </c>
      <c r="D467" s="453">
        <v>0</v>
      </c>
    </row>
    <row r="468" spans="2:4">
      <c r="B468" s="451">
        <v>2060601</v>
      </c>
      <c r="C468" s="452" t="s">
        <v>484</v>
      </c>
      <c r="D468" s="453">
        <v>0</v>
      </c>
    </row>
    <row r="469" spans="2:4">
      <c r="B469" s="451">
        <v>2060602</v>
      </c>
      <c r="C469" s="452" t="s">
        <v>485</v>
      </c>
      <c r="D469" s="453">
        <v>0</v>
      </c>
    </row>
    <row r="470" spans="2:4">
      <c r="B470" s="451">
        <v>2060603</v>
      </c>
      <c r="C470" s="452" t="s">
        <v>486</v>
      </c>
      <c r="D470" s="453">
        <v>0</v>
      </c>
    </row>
    <row r="471" spans="2:4">
      <c r="B471" s="451">
        <v>2060699</v>
      </c>
      <c r="C471" s="452" t="s">
        <v>487</v>
      </c>
      <c r="D471" s="453">
        <v>0</v>
      </c>
    </row>
    <row r="472" spans="2:4">
      <c r="B472" s="451">
        <v>20607</v>
      </c>
      <c r="C472" s="452" t="s">
        <v>488</v>
      </c>
      <c r="D472" s="453">
        <v>45</v>
      </c>
    </row>
    <row r="473" spans="2:4">
      <c r="B473" s="451">
        <v>2060701</v>
      </c>
      <c r="C473" s="452" t="s">
        <v>462</v>
      </c>
      <c r="D473" s="453">
        <v>0</v>
      </c>
    </row>
    <row r="474" spans="2:4">
      <c r="B474" s="451">
        <v>2060702</v>
      </c>
      <c r="C474" s="452" t="s">
        <v>489</v>
      </c>
      <c r="D474" s="453">
        <v>0</v>
      </c>
    </row>
    <row r="475" spans="2:4">
      <c r="B475" s="451">
        <v>2060703</v>
      </c>
      <c r="C475" s="452" t="s">
        <v>490</v>
      </c>
      <c r="D475" s="453">
        <v>0</v>
      </c>
    </row>
    <row r="476" spans="2:4">
      <c r="B476" s="451">
        <v>2060704</v>
      </c>
      <c r="C476" s="452" t="s">
        <v>491</v>
      </c>
      <c r="D476" s="453">
        <v>0</v>
      </c>
    </row>
    <row r="477" spans="2:4">
      <c r="B477" s="451">
        <v>2060705</v>
      </c>
      <c r="C477" s="452" t="s">
        <v>492</v>
      </c>
      <c r="D477" s="453">
        <v>0</v>
      </c>
    </row>
    <row r="478" spans="2:4">
      <c r="B478" s="451">
        <v>2060799</v>
      </c>
      <c r="C478" s="452" t="s">
        <v>493</v>
      </c>
      <c r="D478" s="453">
        <v>45</v>
      </c>
    </row>
    <row r="479" spans="2:4">
      <c r="B479" s="451">
        <v>20608</v>
      </c>
      <c r="C479" s="452" t="s">
        <v>494</v>
      </c>
      <c r="D479" s="453">
        <v>0</v>
      </c>
    </row>
    <row r="480" spans="2:4">
      <c r="B480" s="451">
        <v>2060801</v>
      </c>
      <c r="C480" s="452" t="s">
        <v>495</v>
      </c>
      <c r="D480" s="453">
        <v>0</v>
      </c>
    </row>
    <row r="481" spans="2:4">
      <c r="B481" s="451">
        <v>2060802</v>
      </c>
      <c r="C481" s="452" t="s">
        <v>496</v>
      </c>
      <c r="D481" s="453">
        <v>0</v>
      </c>
    </row>
    <row r="482" spans="2:4">
      <c r="B482" s="451">
        <v>2060899</v>
      </c>
      <c r="C482" s="452" t="s">
        <v>497</v>
      </c>
      <c r="D482" s="453">
        <v>0</v>
      </c>
    </row>
    <row r="483" spans="2:4">
      <c r="B483" s="451">
        <v>20609</v>
      </c>
      <c r="C483" s="452" t="s">
        <v>498</v>
      </c>
      <c r="D483" s="453">
        <v>0</v>
      </c>
    </row>
    <row r="484" spans="2:4">
      <c r="B484" s="451">
        <v>2060901</v>
      </c>
      <c r="C484" s="452" t="s">
        <v>499</v>
      </c>
      <c r="D484" s="453">
        <v>0</v>
      </c>
    </row>
    <row r="485" spans="2:4">
      <c r="B485" s="451">
        <v>2060902</v>
      </c>
      <c r="C485" s="452" t="s">
        <v>500</v>
      </c>
      <c r="D485" s="453">
        <v>0</v>
      </c>
    </row>
    <row r="486" spans="2:4">
      <c r="B486" s="451">
        <v>2060999</v>
      </c>
      <c r="C486" s="452" t="s">
        <v>501</v>
      </c>
      <c r="D486" s="453">
        <v>0</v>
      </c>
    </row>
    <row r="487" spans="2:4">
      <c r="B487" s="451">
        <v>20699</v>
      </c>
      <c r="C487" s="452" t="s">
        <v>502</v>
      </c>
      <c r="D487" s="453">
        <v>0</v>
      </c>
    </row>
    <row r="488" spans="2:4">
      <c r="B488" s="451">
        <v>2069901</v>
      </c>
      <c r="C488" s="452" t="s">
        <v>503</v>
      </c>
      <c r="D488" s="453">
        <v>0</v>
      </c>
    </row>
    <row r="489" spans="2:4">
      <c r="B489" s="451">
        <v>2069902</v>
      </c>
      <c r="C489" s="452" t="s">
        <v>504</v>
      </c>
      <c r="D489" s="453">
        <v>0</v>
      </c>
    </row>
    <row r="490" spans="2:4">
      <c r="B490" s="451">
        <v>2069903</v>
      </c>
      <c r="C490" s="452" t="s">
        <v>505</v>
      </c>
      <c r="D490" s="453">
        <v>0</v>
      </c>
    </row>
    <row r="491" spans="2:4">
      <c r="B491" s="451">
        <v>2069999</v>
      </c>
      <c r="C491" s="452" t="s">
        <v>506</v>
      </c>
      <c r="D491" s="453">
        <v>0</v>
      </c>
    </row>
    <row r="492" spans="2:4">
      <c r="B492" s="451">
        <v>207</v>
      </c>
      <c r="C492" s="452" t="s">
        <v>507</v>
      </c>
      <c r="D492" s="453">
        <v>474.173001</v>
      </c>
    </row>
    <row r="493" spans="2:4">
      <c r="B493" s="451">
        <v>20701</v>
      </c>
      <c r="C493" s="452" t="s">
        <v>508</v>
      </c>
      <c r="D493" s="453">
        <v>472.173001</v>
      </c>
    </row>
    <row r="494" spans="2:4">
      <c r="B494" s="451">
        <v>2070101</v>
      </c>
      <c r="C494" s="452" t="s">
        <v>185</v>
      </c>
      <c r="D494" s="453">
        <v>256.840801</v>
      </c>
    </row>
    <row r="495" spans="2:4">
      <c r="B495" s="451">
        <v>2070102</v>
      </c>
      <c r="C495" s="452" t="s">
        <v>186</v>
      </c>
      <c r="D495" s="453">
        <v>96.2862</v>
      </c>
    </row>
    <row r="496" spans="2:4">
      <c r="B496" s="451">
        <v>2070103</v>
      </c>
      <c r="C496" s="452" t="s">
        <v>187</v>
      </c>
      <c r="D496" s="453">
        <v>0</v>
      </c>
    </row>
    <row r="497" spans="2:4">
      <c r="B497" s="451">
        <v>2070104</v>
      </c>
      <c r="C497" s="452" t="s">
        <v>509</v>
      </c>
      <c r="D497" s="453">
        <v>0</v>
      </c>
    </row>
    <row r="498" spans="2:4">
      <c r="B498" s="451">
        <v>2070105</v>
      </c>
      <c r="C498" s="452" t="s">
        <v>510</v>
      </c>
      <c r="D498" s="453">
        <v>0</v>
      </c>
    </row>
    <row r="499" spans="2:4">
      <c r="B499" s="451">
        <v>2070106</v>
      </c>
      <c r="C499" s="452" t="s">
        <v>511</v>
      </c>
      <c r="D499" s="453">
        <v>0</v>
      </c>
    </row>
    <row r="500" spans="2:4">
      <c r="B500" s="451">
        <v>2070107</v>
      </c>
      <c r="C500" s="452" t="s">
        <v>512</v>
      </c>
      <c r="D500" s="453">
        <v>0</v>
      </c>
    </row>
    <row r="501" spans="2:4">
      <c r="B501" s="451">
        <v>2070108</v>
      </c>
      <c r="C501" s="452" t="s">
        <v>513</v>
      </c>
      <c r="D501" s="453">
        <v>60</v>
      </c>
    </row>
    <row r="502" spans="2:4">
      <c r="B502" s="451">
        <v>2070109</v>
      </c>
      <c r="C502" s="452" t="s">
        <v>514</v>
      </c>
      <c r="D502" s="453">
        <v>0</v>
      </c>
    </row>
    <row r="503" spans="2:4">
      <c r="B503" s="451">
        <v>2070110</v>
      </c>
      <c r="C503" s="452" t="s">
        <v>515</v>
      </c>
      <c r="D503" s="453">
        <v>0</v>
      </c>
    </row>
    <row r="504" spans="2:4">
      <c r="B504" s="451">
        <v>2070111</v>
      </c>
      <c r="C504" s="452" t="s">
        <v>516</v>
      </c>
      <c r="D504" s="453">
        <v>0</v>
      </c>
    </row>
    <row r="505" spans="2:4">
      <c r="B505" s="451">
        <v>2070112</v>
      </c>
      <c r="C505" s="452" t="s">
        <v>517</v>
      </c>
      <c r="D505" s="453">
        <v>0</v>
      </c>
    </row>
    <row r="506" spans="2:4">
      <c r="B506" s="451">
        <v>2070113</v>
      </c>
      <c r="C506" s="452" t="s">
        <v>518</v>
      </c>
      <c r="D506" s="453">
        <v>0</v>
      </c>
    </row>
    <row r="507" spans="2:4">
      <c r="B507" s="451">
        <v>2070114</v>
      </c>
      <c r="C507" s="452" t="s">
        <v>519</v>
      </c>
      <c r="D507" s="453">
        <v>0</v>
      </c>
    </row>
    <row r="508" spans="2:4">
      <c r="B508" s="451">
        <v>2070199</v>
      </c>
      <c r="C508" s="452" t="s">
        <v>520</v>
      </c>
      <c r="D508" s="453">
        <v>59.046</v>
      </c>
    </row>
    <row r="509" spans="2:4">
      <c r="B509" s="451">
        <v>20702</v>
      </c>
      <c r="C509" s="452" t="s">
        <v>521</v>
      </c>
      <c r="D509" s="453">
        <v>0</v>
      </c>
    </row>
    <row r="510" spans="2:4">
      <c r="B510" s="451">
        <v>2070201</v>
      </c>
      <c r="C510" s="452" t="s">
        <v>185</v>
      </c>
      <c r="D510" s="453">
        <v>0</v>
      </c>
    </row>
    <row r="511" spans="2:4">
      <c r="B511" s="451">
        <v>2070202</v>
      </c>
      <c r="C511" s="452" t="s">
        <v>186</v>
      </c>
      <c r="D511" s="453">
        <v>0</v>
      </c>
    </row>
    <row r="512" spans="2:4">
      <c r="B512" s="451">
        <v>2070203</v>
      </c>
      <c r="C512" s="452" t="s">
        <v>187</v>
      </c>
      <c r="D512" s="453">
        <v>0</v>
      </c>
    </row>
    <row r="513" spans="2:4">
      <c r="B513" s="451">
        <v>2070204</v>
      </c>
      <c r="C513" s="452" t="s">
        <v>522</v>
      </c>
      <c r="D513" s="453">
        <v>0</v>
      </c>
    </row>
    <row r="514" spans="2:4">
      <c r="B514" s="451">
        <v>2070205</v>
      </c>
      <c r="C514" s="452" t="s">
        <v>523</v>
      </c>
      <c r="D514" s="453">
        <v>0</v>
      </c>
    </row>
    <row r="515" spans="2:4">
      <c r="B515" s="451">
        <v>2070206</v>
      </c>
      <c r="C515" s="452" t="s">
        <v>524</v>
      </c>
      <c r="D515" s="453">
        <v>0</v>
      </c>
    </row>
    <row r="516" spans="2:4">
      <c r="B516" s="451">
        <v>2070299</v>
      </c>
      <c r="C516" s="452" t="s">
        <v>525</v>
      </c>
      <c r="D516" s="453">
        <v>0</v>
      </c>
    </row>
    <row r="517" spans="2:4">
      <c r="B517" s="451">
        <v>20703</v>
      </c>
      <c r="C517" s="452" t="s">
        <v>526</v>
      </c>
      <c r="D517" s="453">
        <v>0</v>
      </c>
    </row>
    <row r="518" spans="2:4">
      <c r="B518" s="451">
        <v>2070301</v>
      </c>
      <c r="C518" s="452" t="s">
        <v>185</v>
      </c>
      <c r="D518" s="453">
        <v>0</v>
      </c>
    </row>
    <row r="519" spans="2:4">
      <c r="B519" s="451">
        <v>2070302</v>
      </c>
      <c r="C519" s="452" t="s">
        <v>186</v>
      </c>
      <c r="D519" s="453">
        <v>0</v>
      </c>
    </row>
    <row r="520" spans="2:4">
      <c r="B520" s="451">
        <v>2070303</v>
      </c>
      <c r="C520" s="452" t="s">
        <v>187</v>
      </c>
      <c r="D520" s="453">
        <v>0</v>
      </c>
    </row>
    <row r="521" spans="2:4">
      <c r="B521" s="451">
        <v>2070304</v>
      </c>
      <c r="C521" s="452" t="s">
        <v>527</v>
      </c>
      <c r="D521" s="453">
        <v>0</v>
      </c>
    </row>
    <row r="522" spans="2:4">
      <c r="B522" s="451">
        <v>2070305</v>
      </c>
      <c r="C522" s="452" t="s">
        <v>528</v>
      </c>
      <c r="D522" s="453">
        <v>0</v>
      </c>
    </row>
    <row r="523" spans="2:4">
      <c r="B523" s="451">
        <v>2070306</v>
      </c>
      <c r="C523" s="452" t="s">
        <v>529</v>
      </c>
      <c r="D523" s="453">
        <v>0</v>
      </c>
    </row>
    <row r="524" spans="2:4">
      <c r="B524" s="451">
        <v>2070307</v>
      </c>
      <c r="C524" s="452" t="s">
        <v>530</v>
      </c>
      <c r="D524" s="453">
        <v>0</v>
      </c>
    </row>
    <row r="525" spans="2:4">
      <c r="B525" s="451">
        <v>2070308</v>
      </c>
      <c r="C525" s="452" t="s">
        <v>531</v>
      </c>
      <c r="D525" s="453">
        <v>0</v>
      </c>
    </row>
    <row r="526" spans="2:4">
      <c r="B526" s="451">
        <v>2070309</v>
      </c>
      <c r="C526" s="452" t="s">
        <v>532</v>
      </c>
      <c r="D526" s="453">
        <v>0</v>
      </c>
    </row>
    <row r="527" spans="2:4">
      <c r="B527" s="451">
        <v>2070399</v>
      </c>
      <c r="C527" s="452" t="s">
        <v>533</v>
      </c>
      <c r="D527" s="453">
        <v>0</v>
      </c>
    </row>
    <row r="528" spans="2:4">
      <c r="B528" s="451">
        <v>20706</v>
      </c>
      <c r="C528" s="452" t="s">
        <v>534</v>
      </c>
      <c r="D528" s="453">
        <v>0</v>
      </c>
    </row>
    <row r="529" spans="2:4">
      <c r="B529" s="451">
        <v>2070601</v>
      </c>
      <c r="C529" s="452" t="s">
        <v>185</v>
      </c>
      <c r="D529" s="453">
        <v>0</v>
      </c>
    </row>
    <row r="530" spans="2:4">
      <c r="B530" s="451">
        <v>2070602</v>
      </c>
      <c r="C530" s="452" t="s">
        <v>186</v>
      </c>
      <c r="D530" s="453">
        <v>0</v>
      </c>
    </row>
    <row r="531" spans="2:4">
      <c r="B531" s="451">
        <v>2070603</v>
      </c>
      <c r="C531" s="452" t="s">
        <v>187</v>
      </c>
      <c r="D531" s="453">
        <v>0</v>
      </c>
    </row>
    <row r="532" spans="2:4">
      <c r="B532" s="451">
        <v>2070604</v>
      </c>
      <c r="C532" s="452" t="s">
        <v>535</v>
      </c>
      <c r="D532" s="453">
        <v>0</v>
      </c>
    </row>
    <row r="533" spans="2:4">
      <c r="B533" s="451">
        <v>2070605</v>
      </c>
      <c r="C533" s="452" t="s">
        <v>536</v>
      </c>
      <c r="D533" s="453">
        <v>0</v>
      </c>
    </row>
    <row r="534" spans="2:4">
      <c r="B534" s="451">
        <v>2070606</v>
      </c>
      <c r="C534" s="452" t="s">
        <v>537</v>
      </c>
      <c r="D534" s="453">
        <v>0</v>
      </c>
    </row>
    <row r="535" spans="2:4">
      <c r="B535" s="451">
        <v>2070607</v>
      </c>
      <c r="C535" s="452" t="s">
        <v>538</v>
      </c>
      <c r="D535" s="453">
        <v>0</v>
      </c>
    </row>
    <row r="536" spans="2:4">
      <c r="B536" s="451">
        <v>2070699</v>
      </c>
      <c r="C536" s="452" t="s">
        <v>539</v>
      </c>
      <c r="D536" s="453">
        <v>0</v>
      </c>
    </row>
    <row r="537" spans="2:4">
      <c r="B537" s="451">
        <v>20708</v>
      </c>
      <c r="C537" s="452" t="s">
        <v>540</v>
      </c>
      <c r="D537" s="453">
        <v>2</v>
      </c>
    </row>
    <row r="538" spans="2:4">
      <c r="B538" s="451">
        <v>2070801</v>
      </c>
      <c r="C538" s="452" t="s">
        <v>185</v>
      </c>
      <c r="D538" s="453">
        <v>0</v>
      </c>
    </row>
    <row r="539" spans="2:4">
      <c r="B539" s="451">
        <v>2070802</v>
      </c>
      <c r="C539" s="452" t="s">
        <v>186</v>
      </c>
      <c r="D539" s="453">
        <v>0</v>
      </c>
    </row>
    <row r="540" spans="2:4">
      <c r="B540" s="451">
        <v>2070803</v>
      </c>
      <c r="C540" s="452" t="s">
        <v>187</v>
      </c>
      <c r="D540" s="453">
        <v>0</v>
      </c>
    </row>
    <row r="541" spans="2:4">
      <c r="B541" s="451">
        <v>2070806</v>
      </c>
      <c r="C541" s="452" t="s">
        <v>541</v>
      </c>
      <c r="D541" s="453">
        <v>0</v>
      </c>
    </row>
    <row r="542" spans="2:4">
      <c r="B542" s="451">
        <v>2070807</v>
      </c>
      <c r="C542" s="452" t="s">
        <v>542</v>
      </c>
      <c r="D542" s="453">
        <v>0</v>
      </c>
    </row>
    <row r="543" spans="2:4">
      <c r="B543" s="451">
        <v>2070808</v>
      </c>
      <c r="C543" s="452" t="s">
        <v>543</v>
      </c>
      <c r="D543" s="453">
        <v>0</v>
      </c>
    </row>
    <row r="544" spans="2:4">
      <c r="B544" s="451">
        <v>2070899</v>
      </c>
      <c r="C544" s="452" t="s">
        <v>544</v>
      </c>
      <c r="D544" s="453">
        <v>2</v>
      </c>
    </row>
    <row r="545" spans="2:4">
      <c r="B545" s="451">
        <v>20799</v>
      </c>
      <c r="C545" s="452" t="s">
        <v>545</v>
      </c>
      <c r="D545" s="453">
        <v>0</v>
      </c>
    </row>
    <row r="546" spans="2:4">
      <c r="B546" s="451">
        <v>2079902</v>
      </c>
      <c r="C546" s="452" t="s">
        <v>546</v>
      </c>
      <c r="D546" s="453">
        <v>0</v>
      </c>
    </row>
    <row r="547" spans="2:4">
      <c r="B547" s="451">
        <v>2079903</v>
      </c>
      <c r="C547" s="452" t="s">
        <v>547</v>
      </c>
      <c r="D547" s="453">
        <v>0</v>
      </c>
    </row>
    <row r="548" spans="2:4">
      <c r="B548" s="451">
        <v>2079999</v>
      </c>
      <c r="C548" s="452" t="s">
        <v>548</v>
      </c>
      <c r="D548" s="453">
        <v>0</v>
      </c>
    </row>
    <row r="549" spans="2:4">
      <c r="B549" s="451">
        <v>208</v>
      </c>
      <c r="C549" s="452" t="s">
        <v>146</v>
      </c>
      <c r="D549" s="453">
        <v>30227.450318</v>
      </c>
    </row>
    <row r="550" spans="2:4">
      <c r="B550" s="451">
        <v>20801</v>
      </c>
      <c r="C550" s="452" t="s">
        <v>549</v>
      </c>
      <c r="D550" s="453">
        <v>655.869982</v>
      </c>
    </row>
    <row r="551" spans="2:4">
      <c r="B551" s="451">
        <v>2080101</v>
      </c>
      <c r="C551" s="452" t="s">
        <v>185</v>
      </c>
      <c r="D551" s="453">
        <v>311.868348</v>
      </c>
    </row>
    <row r="552" spans="2:4">
      <c r="B552" s="451">
        <v>2080102</v>
      </c>
      <c r="C552" s="452" t="s">
        <v>186</v>
      </c>
      <c r="D552" s="453">
        <v>55.980128</v>
      </c>
    </row>
    <row r="553" spans="2:4">
      <c r="B553" s="451">
        <v>2080103</v>
      </c>
      <c r="C553" s="452" t="s">
        <v>187</v>
      </c>
      <c r="D553" s="453">
        <v>0</v>
      </c>
    </row>
    <row r="554" spans="2:4">
      <c r="B554" s="451">
        <v>2080104</v>
      </c>
      <c r="C554" s="452" t="s">
        <v>550</v>
      </c>
      <c r="D554" s="453">
        <v>0</v>
      </c>
    </row>
    <row r="555" spans="2:4">
      <c r="B555" s="451">
        <v>2080105</v>
      </c>
      <c r="C555" s="452" t="s">
        <v>551</v>
      </c>
      <c r="D555" s="453">
        <v>139.860392</v>
      </c>
    </row>
    <row r="556" spans="2:4">
      <c r="B556" s="451">
        <v>2080106</v>
      </c>
      <c r="C556" s="452" t="s">
        <v>552</v>
      </c>
      <c r="D556" s="453">
        <v>148.161114</v>
      </c>
    </row>
    <row r="557" spans="2:4">
      <c r="B557" s="451">
        <v>2080107</v>
      </c>
      <c r="C557" s="452" t="s">
        <v>553</v>
      </c>
      <c r="D557" s="453">
        <v>0</v>
      </c>
    </row>
    <row r="558" spans="2:4">
      <c r="B558" s="451">
        <v>2080108</v>
      </c>
      <c r="C558" s="452" t="s">
        <v>226</v>
      </c>
      <c r="D558" s="453">
        <v>0</v>
      </c>
    </row>
    <row r="559" spans="2:4">
      <c r="B559" s="451">
        <v>2080109</v>
      </c>
      <c r="C559" s="452" t="s">
        <v>554</v>
      </c>
      <c r="D559" s="453">
        <v>0</v>
      </c>
    </row>
    <row r="560" spans="2:4">
      <c r="B560" s="451">
        <v>2080110</v>
      </c>
      <c r="C560" s="452" t="s">
        <v>555</v>
      </c>
      <c r="D560" s="453">
        <v>0</v>
      </c>
    </row>
    <row r="561" spans="2:4">
      <c r="B561" s="451">
        <v>2080111</v>
      </c>
      <c r="C561" s="452" t="s">
        <v>556</v>
      </c>
      <c r="D561" s="453">
        <v>0</v>
      </c>
    </row>
    <row r="562" spans="2:4">
      <c r="B562" s="451">
        <v>2080112</v>
      </c>
      <c r="C562" s="452" t="s">
        <v>557</v>
      </c>
      <c r="D562" s="453">
        <v>0</v>
      </c>
    </row>
    <row r="563" spans="2:4">
      <c r="B563" s="451">
        <v>2080113</v>
      </c>
      <c r="C563" s="452" t="s">
        <v>558</v>
      </c>
      <c r="D563" s="453">
        <v>0</v>
      </c>
    </row>
    <row r="564" spans="2:4">
      <c r="B564" s="451">
        <v>2080114</v>
      </c>
      <c r="C564" s="452" t="s">
        <v>559</v>
      </c>
      <c r="D564" s="453">
        <v>0</v>
      </c>
    </row>
    <row r="565" spans="2:4">
      <c r="B565" s="451">
        <v>2080115</v>
      </c>
      <c r="C565" s="452" t="s">
        <v>560</v>
      </c>
      <c r="D565" s="453">
        <v>0</v>
      </c>
    </row>
    <row r="566" spans="2:4">
      <c r="B566" s="451">
        <v>2080116</v>
      </c>
      <c r="C566" s="452" t="s">
        <v>561</v>
      </c>
      <c r="D566" s="453">
        <v>0</v>
      </c>
    </row>
    <row r="567" spans="2:4">
      <c r="B567" s="451">
        <v>2080150</v>
      </c>
      <c r="C567" s="452" t="s">
        <v>194</v>
      </c>
      <c r="D567" s="453">
        <v>0</v>
      </c>
    </row>
    <row r="568" spans="2:4">
      <c r="B568" s="451">
        <v>2080199</v>
      </c>
      <c r="C568" s="452" t="s">
        <v>562</v>
      </c>
      <c r="D568" s="453">
        <v>0</v>
      </c>
    </row>
    <row r="569" spans="2:4">
      <c r="B569" s="451">
        <v>20802</v>
      </c>
      <c r="C569" s="452" t="s">
        <v>563</v>
      </c>
      <c r="D569" s="453">
        <v>1139.828002</v>
      </c>
    </row>
    <row r="570" spans="2:4">
      <c r="B570" s="451">
        <v>2080201</v>
      </c>
      <c r="C570" s="452" t="s">
        <v>185</v>
      </c>
      <c r="D570" s="453">
        <v>353.641027</v>
      </c>
    </row>
    <row r="571" spans="2:4">
      <c r="B571" s="451">
        <v>2080202</v>
      </c>
      <c r="C571" s="452" t="s">
        <v>186</v>
      </c>
      <c r="D571" s="453">
        <v>69.877975</v>
      </c>
    </row>
    <row r="572" spans="2:4">
      <c r="B572" s="451">
        <v>2080203</v>
      </c>
      <c r="C572" s="452" t="s">
        <v>187</v>
      </c>
      <c r="D572" s="453">
        <v>0</v>
      </c>
    </row>
    <row r="573" spans="2:4">
      <c r="B573" s="451">
        <v>2080206</v>
      </c>
      <c r="C573" s="452" t="s">
        <v>564</v>
      </c>
      <c r="D573" s="453">
        <v>0</v>
      </c>
    </row>
    <row r="574" spans="2:4">
      <c r="B574" s="451">
        <v>2080207</v>
      </c>
      <c r="C574" s="452" t="s">
        <v>565</v>
      </c>
      <c r="D574" s="453">
        <v>0</v>
      </c>
    </row>
    <row r="575" spans="2:4">
      <c r="B575" s="451">
        <v>2080208</v>
      </c>
      <c r="C575" s="452" t="s">
        <v>566</v>
      </c>
      <c r="D575" s="453">
        <v>716.309</v>
      </c>
    </row>
    <row r="576" spans="2:4">
      <c r="B576" s="451">
        <v>2080299</v>
      </c>
      <c r="C576" s="452" t="s">
        <v>567</v>
      </c>
      <c r="D576" s="453">
        <v>0</v>
      </c>
    </row>
    <row r="577" spans="2:4">
      <c r="B577" s="451">
        <v>20804</v>
      </c>
      <c r="C577" s="452" t="s">
        <v>568</v>
      </c>
      <c r="D577" s="453">
        <v>0</v>
      </c>
    </row>
    <row r="578" spans="2:4">
      <c r="B578" s="451">
        <v>2080402</v>
      </c>
      <c r="C578" s="452" t="s">
        <v>569</v>
      </c>
      <c r="D578" s="453">
        <v>0</v>
      </c>
    </row>
    <row r="579" spans="2:4">
      <c r="B579" s="451">
        <v>20805</v>
      </c>
      <c r="C579" s="452" t="s">
        <v>570</v>
      </c>
      <c r="D579" s="453">
        <v>0</v>
      </c>
    </row>
    <row r="580" spans="2:4">
      <c r="B580" s="451">
        <v>2080501</v>
      </c>
      <c r="C580" s="452" t="s">
        <v>571</v>
      </c>
      <c r="D580" s="453">
        <v>0</v>
      </c>
    </row>
    <row r="581" spans="2:4">
      <c r="B581" s="451">
        <v>2080502</v>
      </c>
      <c r="C581" s="452" t="s">
        <v>572</v>
      </c>
      <c r="D581" s="453">
        <v>0</v>
      </c>
    </row>
    <row r="582" spans="2:4">
      <c r="B582" s="451">
        <v>2080503</v>
      </c>
      <c r="C582" s="452" t="s">
        <v>573</v>
      </c>
      <c r="D582" s="453">
        <v>0</v>
      </c>
    </row>
    <row r="583" spans="2:4">
      <c r="B583" s="451">
        <v>2080505</v>
      </c>
      <c r="C583" s="452" t="s">
        <v>574</v>
      </c>
      <c r="D583" s="453">
        <v>0</v>
      </c>
    </row>
    <row r="584" spans="2:4">
      <c r="B584" s="451">
        <v>2080506</v>
      </c>
      <c r="C584" s="452" t="s">
        <v>575</v>
      </c>
      <c r="D584" s="453">
        <v>0</v>
      </c>
    </row>
    <row r="585" spans="2:4">
      <c r="B585" s="451">
        <v>2080507</v>
      </c>
      <c r="C585" s="452" t="s">
        <v>576</v>
      </c>
      <c r="D585" s="453">
        <v>0</v>
      </c>
    </row>
    <row r="586" spans="2:4">
      <c r="B586" s="451">
        <v>2080508</v>
      </c>
      <c r="C586" s="452" t="s">
        <v>577</v>
      </c>
      <c r="D586" s="453">
        <v>0</v>
      </c>
    </row>
    <row r="587" spans="2:4">
      <c r="B587" s="451">
        <v>2080599</v>
      </c>
      <c r="C587" s="452" t="s">
        <v>578</v>
      </c>
      <c r="D587" s="453">
        <v>0</v>
      </c>
    </row>
    <row r="588" spans="2:4">
      <c r="B588" s="451">
        <v>20806</v>
      </c>
      <c r="C588" s="452" t="s">
        <v>579</v>
      </c>
      <c r="D588" s="453">
        <v>0</v>
      </c>
    </row>
    <row r="589" spans="2:4">
      <c r="B589" s="451">
        <v>2080601</v>
      </c>
      <c r="C589" s="452" t="s">
        <v>580</v>
      </c>
      <c r="D589" s="453">
        <v>0</v>
      </c>
    </row>
    <row r="590" spans="2:4">
      <c r="B590" s="451">
        <v>2080602</v>
      </c>
      <c r="C590" s="452" t="s">
        <v>581</v>
      </c>
      <c r="D590" s="453">
        <v>0</v>
      </c>
    </row>
    <row r="591" spans="2:4">
      <c r="B591" s="451">
        <v>2080699</v>
      </c>
      <c r="C591" s="452" t="s">
        <v>582</v>
      </c>
      <c r="D591" s="453">
        <v>0</v>
      </c>
    </row>
    <row r="592" spans="2:4">
      <c r="B592" s="451">
        <v>20807</v>
      </c>
      <c r="C592" s="452" t="s">
        <v>583</v>
      </c>
      <c r="D592" s="453">
        <v>2759.0239</v>
      </c>
    </row>
    <row r="593" spans="2:4">
      <c r="B593" s="451">
        <v>2080701</v>
      </c>
      <c r="C593" s="452" t="s">
        <v>584</v>
      </c>
      <c r="D593" s="453">
        <v>0</v>
      </c>
    </row>
    <row r="594" spans="2:4">
      <c r="B594" s="451">
        <v>2080702</v>
      </c>
      <c r="C594" s="452" t="s">
        <v>585</v>
      </c>
      <c r="D594" s="453">
        <v>0</v>
      </c>
    </row>
    <row r="595" spans="2:4">
      <c r="B595" s="451">
        <v>2080704</v>
      </c>
      <c r="C595" s="452" t="s">
        <v>586</v>
      </c>
      <c r="D595" s="453">
        <v>0</v>
      </c>
    </row>
    <row r="596" spans="2:4">
      <c r="B596" s="451">
        <v>2080705</v>
      </c>
      <c r="C596" s="452" t="s">
        <v>587</v>
      </c>
      <c r="D596" s="453">
        <v>679.0239</v>
      </c>
    </row>
    <row r="597" spans="2:4">
      <c r="B597" s="451">
        <v>2080709</v>
      </c>
      <c r="C597" s="452" t="s">
        <v>588</v>
      </c>
      <c r="D597" s="453">
        <v>0</v>
      </c>
    </row>
    <row r="598" spans="2:4">
      <c r="B598" s="451">
        <v>2080711</v>
      </c>
      <c r="C598" s="452" t="s">
        <v>589</v>
      </c>
      <c r="D598" s="453">
        <v>0</v>
      </c>
    </row>
    <row r="599" spans="2:4">
      <c r="B599" s="451">
        <v>2080712</v>
      </c>
      <c r="C599" s="452" t="s">
        <v>590</v>
      </c>
      <c r="D599" s="453">
        <v>0</v>
      </c>
    </row>
    <row r="600" spans="2:4">
      <c r="B600" s="451">
        <v>2080713</v>
      </c>
      <c r="C600" s="452" t="s">
        <v>591</v>
      </c>
      <c r="D600" s="453">
        <v>0</v>
      </c>
    </row>
    <row r="601" spans="2:4">
      <c r="B601" s="451">
        <v>2080799</v>
      </c>
      <c r="C601" s="452" t="s">
        <v>592</v>
      </c>
      <c r="D601" s="453">
        <v>2080</v>
      </c>
    </row>
    <row r="602" spans="2:4">
      <c r="B602" s="451">
        <v>20808</v>
      </c>
      <c r="C602" s="452" t="s">
        <v>593</v>
      </c>
      <c r="D602" s="453">
        <v>2162.775711</v>
      </c>
    </row>
    <row r="603" spans="2:4">
      <c r="B603" s="451">
        <v>2080801</v>
      </c>
      <c r="C603" s="452" t="s">
        <v>594</v>
      </c>
      <c r="D603" s="453">
        <v>827.0261</v>
      </c>
    </row>
    <row r="604" spans="2:4">
      <c r="B604" s="451">
        <v>2080802</v>
      </c>
      <c r="C604" s="452" t="s">
        <v>595</v>
      </c>
      <c r="D604" s="453">
        <v>130.1808</v>
      </c>
    </row>
    <row r="605" spans="2:4">
      <c r="B605" s="451">
        <v>2080803</v>
      </c>
      <c r="C605" s="452" t="s">
        <v>596</v>
      </c>
      <c r="D605" s="453">
        <v>747.0007</v>
      </c>
    </row>
    <row r="606" spans="2:4">
      <c r="B606" s="451">
        <v>2080804</v>
      </c>
      <c r="C606" s="452" t="s">
        <v>597</v>
      </c>
      <c r="D606" s="453">
        <v>0</v>
      </c>
    </row>
    <row r="607" spans="2:4">
      <c r="B607" s="451">
        <v>2080805</v>
      </c>
      <c r="C607" s="452" t="s">
        <v>598</v>
      </c>
      <c r="D607" s="453">
        <v>370.122511</v>
      </c>
    </row>
    <row r="608" spans="2:4">
      <c r="B608" s="451">
        <v>2080806</v>
      </c>
      <c r="C608" s="452" t="s">
        <v>599</v>
      </c>
      <c r="D608" s="453">
        <v>26.9363</v>
      </c>
    </row>
    <row r="609" spans="2:4">
      <c r="B609" s="451">
        <v>2080899</v>
      </c>
      <c r="C609" s="452" t="s">
        <v>600</v>
      </c>
      <c r="D609" s="453">
        <v>61.5093</v>
      </c>
    </row>
    <row r="610" spans="2:4">
      <c r="B610" s="451">
        <v>20809</v>
      </c>
      <c r="C610" s="452" t="s">
        <v>601</v>
      </c>
      <c r="D610" s="453">
        <v>126.7302</v>
      </c>
    </row>
    <row r="611" spans="2:4">
      <c r="B611" s="451">
        <v>2080901</v>
      </c>
      <c r="C611" s="452" t="s">
        <v>602</v>
      </c>
      <c r="D611" s="453">
        <v>126.7302</v>
      </c>
    </row>
    <row r="612" spans="2:4">
      <c r="B612" s="451">
        <v>2080902</v>
      </c>
      <c r="C612" s="452" t="s">
        <v>603</v>
      </c>
      <c r="D612" s="453">
        <v>0</v>
      </c>
    </row>
    <row r="613" spans="2:4">
      <c r="B613" s="451">
        <v>2080903</v>
      </c>
      <c r="C613" s="452" t="s">
        <v>604</v>
      </c>
      <c r="D613" s="453">
        <v>0</v>
      </c>
    </row>
    <row r="614" spans="2:4">
      <c r="B614" s="451">
        <v>2080904</v>
      </c>
      <c r="C614" s="452" t="s">
        <v>605</v>
      </c>
      <c r="D614" s="453">
        <v>0</v>
      </c>
    </row>
    <row r="615" spans="2:4">
      <c r="B615" s="451">
        <v>2080905</v>
      </c>
      <c r="C615" s="452" t="s">
        <v>606</v>
      </c>
      <c r="D615" s="453">
        <v>0</v>
      </c>
    </row>
    <row r="616" spans="2:4">
      <c r="B616" s="451">
        <v>2080999</v>
      </c>
      <c r="C616" s="452" t="s">
        <v>607</v>
      </c>
      <c r="D616" s="453">
        <v>0</v>
      </c>
    </row>
    <row r="617" spans="2:4">
      <c r="B617" s="451">
        <v>20810</v>
      </c>
      <c r="C617" s="452" t="s">
        <v>608</v>
      </c>
      <c r="D617" s="453">
        <v>54.4218</v>
      </c>
    </row>
    <row r="618" spans="2:4">
      <c r="B618" s="451">
        <v>2081001</v>
      </c>
      <c r="C618" s="452" t="s">
        <v>609</v>
      </c>
      <c r="D618" s="453">
        <v>19.4218</v>
      </c>
    </row>
    <row r="619" spans="2:4">
      <c r="B619" s="451">
        <v>2081002</v>
      </c>
      <c r="C619" s="452" t="s">
        <v>610</v>
      </c>
      <c r="D619" s="453">
        <v>0</v>
      </c>
    </row>
    <row r="620" spans="2:4">
      <c r="B620" s="451">
        <v>2081003</v>
      </c>
      <c r="C620" s="452" t="s">
        <v>611</v>
      </c>
      <c r="D620" s="453">
        <v>0</v>
      </c>
    </row>
    <row r="621" spans="2:4">
      <c r="B621" s="451">
        <v>2081004</v>
      </c>
      <c r="C621" s="452" t="s">
        <v>612</v>
      </c>
      <c r="D621" s="453">
        <v>0</v>
      </c>
    </row>
    <row r="622" spans="2:4">
      <c r="B622" s="451">
        <v>2081005</v>
      </c>
      <c r="C622" s="452" t="s">
        <v>613</v>
      </c>
      <c r="D622" s="453">
        <v>0</v>
      </c>
    </row>
    <row r="623" spans="2:4">
      <c r="B623" s="451">
        <v>2081006</v>
      </c>
      <c r="C623" s="452" t="s">
        <v>614</v>
      </c>
      <c r="D623" s="453">
        <v>0</v>
      </c>
    </row>
    <row r="624" spans="2:4">
      <c r="B624" s="451">
        <v>2081099</v>
      </c>
      <c r="C624" s="452" t="s">
        <v>615</v>
      </c>
      <c r="D624" s="453">
        <v>35</v>
      </c>
    </row>
    <row r="625" spans="2:4">
      <c r="B625" s="451">
        <v>20811</v>
      </c>
      <c r="C625" s="452" t="s">
        <v>616</v>
      </c>
      <c r="D625" s="453">
        <v>1150.641545</v>
      </c>
    </row>
    <row r="626" spans="2:4">
      <c r="B626" s="451">
        <v>2081101</v>
      </c>
      <c r="C626" s="452" t="s">
        <v>185</v>
      </c>
      <c r="D626" s="453">
        <v>0</v>
      </c>
    </row>
    <row r="627" spans="2:4">
      <c r="B627" s="451">
        <v>2081102</v>
      </c>
      <c r="C627" s="452" t="s">
        <v>186</v>
      </c>
      <c r="D627" s="453">
        <v>0</v>
      </c>
    </row>
    <row r="628" spans="2:4">
      <c r="B628" s="451">
        <v>2081103</v>
      </c>
      <c r="C628" s="452" t="s">
        <v>187</v>
      </c>
      <c r="D628" s="453">
        <v>0</v>
      </c>
    </row>
    <row r="629" spans="2:4">
      <c r="B629" s="451">
        <v>2081104</v>
      </c>
      <c r="C629" s="452" t="s">
        <v>617</v>
      </c>
      <c r="D629" s="453">
        <v>0</v>
      </c>
    </row>
    <row r="630" spans="2:4">
      <c r="B630" s="451">
        <v>2081105</v>
      </c>
      <c r="C630" s="452" t="s">
        <v>618</v>
      </c>
      <c r="D630" s="453">
        <v>41.838045</v>
      </c>
    </row>
    <row r="631" spans="2:4">
      <c r="B631" s="451">
        <v>2081106</v>
      </c>
      <c r="C631" s="452" t="s">
        <v>619</v>
      </c>
      <c r="D631" s="453">
        <v>0</v>
      </c>
    </row>
    <row r="632" spans="2:4">
      <c r="B632" s="451">
        <v>2081107</v>
      </c>
      <c r="C632" s="452" t="s">
        <v>620</v>
      </c>
      <c r="D632" s="453">
        <v>966.7835</v>
      </c>
    </row>
    <row r="633" spans="2:4">
      <c r="B633" s="451">
        <v>2081199</v>
      </c>
      <c r="C633" s="452" t="s">
        <v>621</v>
      </c>
      <c r="D633" s="453">
        <v>142.02</v>
      </c>
    </row>
    <row r="634" spans="2:4">
      <c r="B634" s="451">
        <v>20816</v>
      </c>
      <c r="C634" s="452" t="s">
        <v>622</v>
      </c>
      <c r="D634" s="453">
        <v>0</v>
      </c>
    </row>
    <row r="635" spans="2:4">
      <c r="B635" s="451">
        <v>2081601</v>
      </c>
      <c r="C635" s="452" t="s">
        <v>185</v>
      </c>
      <c r="D635" s="453">
        <v>0</v>
      </c>
    </row>
    <row r="636" spans="2:4">
      <c r="B636" s="451">
        <v>2081602</v>
      </c>
      <c r="C636" s="452" t="s">
        <v>186</v>
      </c>
      <c r="D636" s="453">
        <v>0</v>
      </c>
    </row>
    <row r="637" spans="2:4">
      <c r="B637" s="451">
        <v>2081603</v>
      </c>
      <c r="C637" s="452" t="s">
        <v>187</v>
      </c>
      <c r="D637" s="453">
        <v>0</v>
      </c>
    </row>
    <row r="638" spans="2:4">
      <c r="B638" s="451">
        <v>2081699</v>
      </c>
      <c r="C638" s="452" t="s">
        <v>623</v>
      </c>
      <c r="D638" s="453">
        <v>0</v>
      </c>
    </row>
    <row r="639" spans="2:4">
      <c r="B639" s="451">
        <v>20819</v>
      </c>
      <c r="C639" s="452" t="s">
        <v>624</v>
      </c>
      <c r="D639" s="453">
        <v>6279.6836</v>
      </c>
    </row>
    <row r="640" spans="2:4">
      <c r="B640" s="451">
        <v>2081901</v>
      </c>
      <c r="C640" s="452" t="s">
        <v>625</v>
      </c>
      <c r="D640" s="453">
        <v>6279.6836</v>
      </c>
    </row>
    <row r="641" spans="2:4">
      <c r="B641" s="451">
        <v>2081902</v>
      </c>
      <c r="C641" s="452" t="s">
        <v>626</v>
      </c>
      <c r="D641" s="453">
        <v>0</v>
      </c>
    </row>
    <row r="642" spans="2:4">
      <c r="B642" s="451">
        <v>20820</v>
      </c>
      <c r="C642" s="452" t="s">
        <v>627</v>
      </c>
      <c r="D642" s="453">
        <v>5.52</v>
      </c>
    </row>
    <row r="643" spans="2:4">
      <c r="B643" s="451">
        <v>2082001</v>
      </c>
      <c r="C643" s="452" t="s">
        <v>628</v>
      </c>
      <c r="D643" s="453">
        <v>5.52</v>
      </c>
    </row>
    <row r="644" spans="2:4">
      <c r="B644" s="451">
        <v>2082002</v>
      </c>
      <c r="C644" s="452" t="s">
        <v>629</v>
      </c>
      <c r="D644" s="453">
        <v>0</v>
      </c>
    </row>
    <row r="645" spans="2:4">
      <c r="B645" s="451">
        <v>20821</v>
      </c>
      <c r="C645" s="452" t="s">
        <v>630</v>
      </c>
      <c r="D645" s="453">
        <v>0</v>
      </c>
    </row>
    <row r="646" spans="2:4">
      <c r="B646" s="451">
        <v>2082101</v>
      </c>
      <c r="C646" s="452" t="s">
        <v>631</v>
      </c>
      <c r="D646" s="453">
        <v>0</v>
      </c>
    </row>
    <row r="647" spans="2:4">
      <c r="B647" s="451">
        <v>2082102</v>
      </c>
      <c r="C647" s="452" t="s">
        <v>632</v>
      </c>
      <c r="D647" s="453">
        <v>0</v>
      </c>
    </row>
    <row r="648" spans="2:4">
      <c r="B648" s="451">
        <v>20824</v>
      </c>
      <c r="C648" s="452" t="s">
        <v>633</v>
      </c>
      <c r="D648" s="453">
        <v>0</v>
      </c>
    </row>
    <row r="649" spans="2:4">
      <c r="B649" s="451">
        <v>2082401</v>
      </c>
      <c r="C649" s="452" t="s">
        <v>634</v>
      </c>
      <c r="D649" s="453">
        <v>0</v>
      </c>
    </row>
    <row r="650" spans="2:4">
      <c r="B650" s="451">
        <v>2082402</v>
      </c>
      <c r="C650" s="452" t="s">
        <v>635</v>
      </c>
      <c r="D650" s="453">
        <v>0</v>
      </c>
    </row>
    <row r="651" spans="2:4">
      <c r="B651" s="451">
        <v>20825</v>
      </c>
      <c r="C651" s="452" t="s">
        <v>636</v>
      </c>
      <c r="D651" s="453">
        <v>0</v>
      </c>
    </row>
    <row r="652" spans="2:4">
      <c r="B652" s="451">
        <v>2082501</v>
      </c>
      <c r="C652" s="452" t="s">
        <v>637</v>
      </c>
      <c r="D652" s="453">
        <v>0</v>
      </c>
    </row>
    <row r="653" spans="2:4">
      <c r="B653" s="451">
        <v>2082502</v>
      </c>
      <c r="C653" s="452" t="s">
        <v>638</v>
      </c>
      <c r="D653" s="453">
        <v>0</v>
      </c>
    </row>
    <row r="654" spans="2:4">
      <c r="B654" s="451">
        <v>20826</v>
      </c>
      <c r="C654" s="452" t="s">
        <v>639</v>
      </c>
      <c r="D654" s="453">
        <v>15622.32777</v>
      </c>
    </row>
    <row r="655" spans="2:4">
      <c r="B655" s="451">
        <v>2082601</v>
      </c>
      <c r="C655" s="452" t="s">
        <v>640</v>
      </c>
      <c r="D655" s="453">
        <v>0</v>
      </c>
    </row>
    <row r="656" spans="2:4">
      <c r="B656" s="451">
        <v>2082602</v>
      </c>
      <c r="C656" s="452" t="s">
        <v>641</v>
      </c>
      <c r="D656" s="453">
        <v>15622.32777</v>
      </c>
    </row>
    <row r="657" spans="2:4">
      <c r="B657" s="451">
        <v>2082699</v>
      </c>
      <c r="C657" s="452" t="s">
        <v>642</v>
      </c>
      <c r="D657" s="453">
        <v>0</v>
      </c>
    </row>
    <row r="658" spans="2:4">
      <c r="B658" s="451">
        <v>20827</v>
      </c>
      <c r="C658" s="452" t="s">
        <v>643</v>
      </c>
      <c r="D658" s="453">
        <v>0</v>
      </c>
    </row>
    <row r="659" spans="2:4">
      <c r="B659" s="451">
        <v>2082701</v>
      </c>
      <c r="C659" s="452" t="s">
        <v>644</v>
      </c>
      <c r="D659" s="453">
        <v>0</v>
      </c>
    </row>
    <row r="660" spans="2:4">
      <c r="B660" s="451">
        <v>2082702</v>
      </c>
      <c r="C660" s="452" t="s">
        <v>645</v>
      </c>
      <c r="D660" s="453">
        <v>0</v>
      </c>
    </row>
    <row r="661" spans="2:4">
      <c r="B661" s="451">
        <v>2082799</v>
      </c>
      <c r="C661" s="452" t="s">
        <v>646</v>
      </c>
      <c r="D661" s="453">
        <v>0</v>
      </c>
    </row>
    <row r="662" spans="2:4">
      <c r="B662" s="451">
        <v>20828</v>
      </c>
      <c r="C662" s="452" t="s">
        <v>647</v>
      </c>
      <c r="D662" s="453">
        <v>177.183808</v>
      </c>
    </row>
    <row r="663" spans="2:4">
      <c r="B663" s="451">
        <v>2082801</v>
      </c>
      <c r="C663" s="452" t="s">
        <v>185</v>
      </c>
      <c r="D663" s="453">
        <v>127.170708</v>
      </c>
    </row>
    <row r="664" spans="2:4">
      <c r="B664" s="451">
        <v>2082802</v>
      </c>
      <c r="C664" s="452" t="s">
        <v>186</v>
      </c>
      <c r="D664" s="453">
        <v>50.0131</v>
      </c>
    </row>
    <row r="665" spans="2:4">
      <c r="B665" s="451">
        <v>2082803</v>
      </c>
      <c r="C665" s="452" t="s">
        <v>187</v>
      </c>
      <c r="D665" s="453">
        <v>0</v>
      </c>
    </row>
    <row r="666" spans="2:4">
      <c r="B666" s="451">
        <v>2082804</v>
      </c>
      <c r="C666" s="452" t="s">
        <v>648</v>
      </c>
      <c r="D666" s="453">
        <v>0</v>
      </c>
    </row>
    <row r="667" spans="2:4">
      <c r="B667" s="451">
        <v>2082805</v>
      </c>
      <c r="C667" s="452" t="s">
        <v>649</v>
      </c>
      <c r="D667" s="453">
        <v>0</v>
      </c>
    </row>
    <row r="668" spans="2:4">
      <c r="B668" s="451">
        <v>2082850</v>
      </c>
      <c r="C668" s="452" t="s">
        <v>194</v>
      </c>
      <c r="D668" s="453">
        <v>0</v>
      </c>
    </row>
    <row r="669" spans="2:4">
      <c r="B669" s="451">
        <v>2082899</v>
      </c>
      <c r="C669" s="452" t="s">
        <v>650</v>
      </c>
      <c r="D669" s="453">
        <v>0</v>
      </c>
    </row>
    <row r="670" spans="2:4">
      <c r="B670" s="451">
        <v>20830</v>
      </c>
      <c r="C670" s="452" t="s">
        <v>651</v>
      </c>
      <c r="D670" s="453">
        <v>0</v>
      </c>
    </row>
    <row r="671" spans="2:4">
      <c r="B671" s="451">
        <v>2083001</v>
      </c>
      <c r="C671" s="452" t="s">
        <v>652</v>
      </c>
      <c r="D671" s="453">
        <v>0</v>
      </c>
    </row>
    <row r="672" spans="2:4">
      <c r="B672" s="451">
        <v>2083099</v>
      </c>
      <c r="C672" s="452" t="s">
        <v>653</v>
      </c>
      <c r="D672" s="453">
        <v>0</v>
      </c>
    </row>
    <row r="673" spans="2:4">
      <c r="B673" s="451">
        <v>20899</v>
      </c>
      <c r="C673" s="452" t="s">
        <v>654</v>
      </c>
      <c r="D673" s="453">
        <v>93.444</v>
      </c>
    </row>
    <row r="674" spans="2:4">
      <c r="B674" s="451">
        <v>2089999</v>
      </c>
      <c r="C674" s="452" t="s">
        <v>655</v>
      </c>
      <c r="D674" s="453">
        <v>93.444</v>
      </c>
    </row>
    <row r="675" spans="2:4">
      <c r="B675" s="451">
        <v>210</v>
      </c>
      <c r="C675" s="452" t="s">
        <v>656</v>
      </c>
      <c r="D675" s="453">
        <v>25586.738606</v>
      </c>
    </row>
    <row r="676" spans="2:4">
      <c r="B676" s="451">
        <v>21001</v>
      </c>
      <c r="C676" s="452" t="s">
        <v>657</v>
      </c>
      <c r="D676" s="453">
        <v>410.62329</v>
      </c>
    </row>
    <row r="677" spans="2:4">
      <c r="B677" s="451">
        <v>2100101</v>
      </c>
      <c r="C677" s="452" t="s">
        <v>185</v>
      </c>
      <c r="D677" s="453">
        <v>355.34077</v>
      </c>
    </row>
    <row r="678" spans="2:4">
      <c r="B678" s="451">
        <v>2100102</v>
      </c>
      <c r="C678" s="452" t="s">
        <v>186</v>
      </c>
      <c r="D678" s="453">
        <v>55.28252</v>
      </c>
    </row>
    <row r="679" spans="2:4">
      <c r="B679" s="451">
        <v>2100103</v>
      </c>
      <c r="C679" s="452" t="s">
        <v>187</v>
      </c>
      <c r="D679" s="453">
        <v>0</v>
      </c>
    </row>
    <row r="680" spans="2:4">
      <c r="B680" s="451">
        <v>2100199</v>
      </c>
      <c r="C680" s="452" t="s">
        <v>658</v>
      </c>
      <c r="D680" s="453">
        <v>0</v>
      </c>
    </row>
    <row r="681" spans="2:4">
      <c r="B681" s="451">
        <v>21002</v>
      </c>
      <c r="C681" s="452" t="s">
        <v>659</v>
      </c>
      <c r="D681" s="453">
        <v>0</v>
      </c>
    </row>
    <row r="682" spans="2:4">
      <c r="B682" s="451">
        <v>2100201</v>
      </c>
      <c r="C682" s="452" t="s">
        <v>660</v>
      </c>
      <c r="D682" s="453">
        <v>0</v>
      </c>
    </row>
    <row r="683" spans="2:4">
      <c r="B683" s="451">
        <v>2100202</v>
      </c>
      <c r="C683" s="452" t="s">
        <v>661</v>
      </c>
      <c r="D683" s="453">
        <v>0</v>
      </c>
    </row>
    <row r="684" spans="2:4">
      <c r="B684" s="451">
        <v>2100203</v>
      </c>
      <c r="C684" s="452" t="s">
        <v>662</v>
      </c>
      <c r="D684" s="453">
        <v>0</v>
      </c>
    </row>
    <row r="685" spans="2:4">
      <c r="B685" s="451">
        <v>2100204</v>
      </c>
      <c r="C685" s="452" t="s">
        <v>663</v>
      </c>
      <c r="D685" s="453">
        <v>0</v>
      </c>
    </row>
    <row r="686" spans="2:4">
      <c r="B686" s="451">
        <v>2100205</v>
      </c>
      <c r="C686" s="452" t="s">
        <v>664</v>
      </c>
      <c r="D686" s="453">
        <v>0</v>
      </c>
    </row>
    <row r="687" spans="2:4">
      <c r="B687" s="451">
        <v>2100206</v>
      </c>
      <c r="C687" s="452" t="s">
        <v>665</v>
      </c>
      <c r="D687" s="453">
        <v>0</v>
      </c>
    </row>
    <row r="688" spans="2:4">
      <c r="B688" s="451">
        <v>2100207</v>
      </c>
      <c r="C688" s="452" t="s">
        <v>666</v>
      </c>
      <c r="D688" s="453">
        <v>0</v>
      </c>
    </row>
    <row r="689" spans="2:4">
      <c r="B689" s="451">
        <v>2100208</v>
      </c>
      <c r="C689" s="452" t="s">
        <v>667</v>
      </c>
      <c r="D689" s="453">
        <v>0</v>
      </c>
    </row>
    <row r="690" spans="2:4">
      <c r="B690" s="451">
        <v>2100209</v>
      </c>
      <c r="C690" s="452" t="s">
        <v>668</v>
      </c>
      <c r="D690" s="453">
        <v>0</v>
      </c>
    </row>
    <row r="691" spans="2:4">
      <c r="B691" s="451">
        <v>2100210</v>
      </c>
      <c r="C691" s="452" t="s">
        <v>669</v>
      </c>
      <c r="D691" s="453">
        <v>0</v>
      </c>
    </row>
    <row r="692" spans="2:4">
      <c r="B692" s="451">
        <v>2100211</v>
      </c>
      <c r="C692" s="452" t="s">
        <v>670</v>
      </c>
      <c r="D692" s="453">
        <v>0</v>
      </c>
    </row>
    <row r="693" spans="2:4">
      <c r="B693" s="451">
        <v>2100212</v>
      </c>
      <c r="C693" s="452" t="s">
        <v>671</v>
      </c>
      <c r="D693" s="453">
        <v>0</v>
      </c>
    </row>
    <row r="694" spans="2:4">
      <c r="B694" s="451">
        <v>2100299</v>
      </c>
      <c r="C694" s="452" t="s">
        <v>672</v>
      </c>
      <c r="D694" s="453">
        <v>0</v>
      </c>
    </row>
    <row r="695" spans="2:4">
      <c r="B695" s="451">
        <v>21003</v>
      </c>
      <c r="C695" s="452" t="s">
        <v>673</v>
      </c>
      <c r="D695" s="453">
        <v>377.3075</v>
      </c>
    </row>
    <row r="696" spans="2:4">
      <c r="B696" s="451">
        <v>2100301</v>
      </c>
      <c r="C696" s="452" t="s">
        <v>674</v>
      </c>
      <c r="D696" s="453">
        <v>0</v>
      </c>
    </row>
    <row r="697" spans="2:4">
      <c r="B697" s="451">
        <v>2100302</v>
      </c>
      <c r="C697" s="452" t="s">
        <v>675</v>
      </c>
      <c r="D697" s="453">
        <v>165.59</v>
      </c>
    </row>
    <row r="698" spans="2:4">
      <c r="B698" s="451">
        <v>2100399</v>
      </c>
      <c r="C698" s="452" t="s">
        <v>676</v>
      </c>
      <c r="D698" s="453">
        <v>211.7175</v>
      </c>
    </row>
    <row r="699" spans="2:4">
      <c r="B699" s="451">
        <v>21004</v>
      </c>
      <c r="C699" s="452" t="s">
        <v>677</v>
      </c>
      <c r="D699" s="453">
        <v>3105.314553</v>
      </c>
    </row>
    <row r="700" spans="2:4">
      <c r="B700" s="451">
        <v>2100401</v>
      </c>
      <c r="C700" s="452" t="s">
        <v>678</v>
      </c>
      <c r="D700" s="453">
        <v>0</v>
      </c>
    </row>
    <row r="701" spans="2:4">
      <c r="B701" s="451">
        <v>2100402</v>
      </c>
      <c r="C701" s="452" t="s">
        <v>679</v>
      </c>
      <c r="D701" s="453">
        <v>274.467328</v>
      </c>
    </row>
    <row r="702" spans="2:4">
      <c r="B702" s="451">
        <v>2100403</v>
      </c>
      <c r="C702" s="452" t="s">
        <v>680</v>
      </c>
      <c r="D702" s="453">
        <v>0</v>
      </c>
    </row>
    <row r="703" spans="2:4">
      <c r="B703" s="451">
        <v>2100404</v>
      </c>
      <c r="C703" s="452" t="s">
        <v>681</v>
      </c>
      <c r="D703" s="453">
        <v>0</v>
      </c>
    </row>
    <row r="704" spans="2:4">
      <c r="B704" s="451">
        <v>2100405</v>
      </c>
      <c r="C704" s="452" t="s">
        <v>682</v>
      </c>
      <c r="D704" s="453">
        <v>0</v>
      </c>
    </row>
    <row r="705" spans="2:4">
      <c r="B705" s="451">
        <v>2100406</v>
      </c>
      <c r="C705" s="452" t="s">
        <v>683</v>
      </c>
      <c r="D705" s="453">
        <v>0</v>
      </c>
    </row>
    <row r="706" spans="2:4">
      <c r="B706" s="451">
        <v>2100407</v>
      </c>
      <c r="C706" s="452" t="s">
        <v>684</v>
      </c>
      <c r="D706" s="453">
        <v>0</v>
      </c>
    </row>
    <row r="707" spans="2:4">
      <c r="B707" s="451">
        <v>2100408</v>
      </c>
      <c r="C707" s="452" t="s">
        <v>685</v>
      </c>
      <c r="D707" s="453">
        <v>1154.536075</v>
      </c>
    </row>
    <row r="708" spans="2:4">
      <c r="B708" s="451">
        <v>2100409</v>
      </c>
      <c r="C708" s="452" t="s">
        <v>686</v>
      </c>
      <c r="D708" s="453">
        <v>5.3</v>
      </c>
    </row>
    <row r="709" spans="2:4">
      <c r="B709" s="451">
        <v>2100410</v>
      </c>
      <c r="C709" s="452" t="s">
        <v>687</v>
      </c>
      <c r="D709" s="453">
        <v>1617.67925</v>
      </c>
    </row>
    <row r="710" spans="2:4">
      <c r="B710" s="451">
        <v>2100499</v>
      </c>
      <c r="C710" s="452" t="s">
        <v>688</v>
      </c>
      <c r="D710" s="453">
        <v>53.3319</v>
      </c>
    </row>
    <row r="711" spans="2:4">
      <c r="B711" s="451">
        <v>21006</v>
      </c>
      <c r="C711" s="452" t="s">
        <v>689</v>
      </c>
      <c r="D711" s="453">
        <v>20</v>
      </c>
    </row>
    <row r="712" spans="2:4">
      <c r="B712" s="451">
        <v>2100601</v>
      </c>
      <c r="C712" s="452" t="s">
        <v>690</v>
      </c>
      <c r="D712" s="453">
        <v>20</v>
      </c>
    </row>
    <row r="713" spans="2:4">
      <c r="B713" s="451">
        <v>2100699</v>
      </c>
      <c r="C713" s="452" t="s">
        <v>691</v>
      </c>
      <c r="D713" s="453">
        <v>0</v>
      </c>
    </row>
    <row r="714" spans="2:4">
      <c r="B714" s="451">
        <v>21007</v>
      </c>
      <c r="C714" s="452" t="s">
        <v>692</v>
      </c>
      <c r="D714" s="453">
        <v>582.86753</v>
      </c>
    </row>
    <row r="715" spans="2:4">
      <c r="B715" s="451">
        <v>2100716</v>
      </c>
      <c r="C715" s="452" t="s">
        <v>693</v>
      </c>
      <c r="D715" s="453">
        <v>146.24153</v>
      </c>
    </row>
    <row r="716" spans="2:4">
      <c r="B716" s="451">
        <v>2100717</v>
      </c>
      <c r="C716" s="452" t="s">
        <v>694</v>
      </c>
      <c r="D716" s="453">
        <v>0</v>
      </c>
    </row>
    <row r="717" spans="2:4">
      <c r="B717" s="451">
        <v>2100799</v>
      </c>
      <c r="C717" s="452" t="s">
        <v>695</v>
      </c>
      <c r="D717" s="453">
        <v>436.626</v>
      </c>
    </row>
    <row r="718" spans="2:4">
      <c r="B718" s="451">
        <v>21011</v>
      </c>
      <c r="C718" s="452" t="s">
        <v>696</v>
      </c>
      <c r="D718" s="453">
        <v>0</v>
      </c>
    </row>
    <row r="719" spans="2:4">
      <c r="B719" s="451">
        <v>2101101</v>
      </c>
      <c r="C719" s="452" t="s">
        <v>697</v>
      </c>
      <c r="D719" s="453">
        <v>0</v>
      </c>
    </row>
    <row r="720" spans="2:4">
      <c r="B720" s="451">
        <v>2101102</v>
      </c>
      <c r="C720" s="452" t="s">
        <v>698</v>
      </c>
      <c r="D720" s="453">
        <v>0</v>
      </c>
    </row>
    <row r="721" spans="2:4">
      <c r="B721" s="451">
        <v>2101103</v>
      </c>
      <c r="C721" s="452" t="s">
        <v>699</v>
      </c>
      <c r="D721" s="453">
        <v>0</v>
      </c>
    </row>
    <row r="722" spans="2:4">
      <c r="B722" s="451">
        <v>2101199</v>
      </c>
      <c r="C722" s="452" t="s">
        <v>700</v>
      </c>
      <c r="D722" s="453">
        <v>0</v>
      </c>
    </row>
    <row r="723" spans="2:4">
      <c r="B723" s="451">
        <v>21012</v>
      </c>
      <c r="C723" s="452" t="s">
        <v>701</v>
      </c>
      <c r="D723" s="453">
        <v>19067.051457</v>
      </c>
    </row>
    <row r="724" spans="2:4">
      <c r="B724" s="451">
        <v>2101201</v>
      </c>
      <c r="C724" s="452" t="s">
        <v>702</v>
      </c>
      <c r="D724" s="453">
        <v>0</v>
      </c>
    </row>
    <row r="725" spans="2:4">
      <c r="B725" s="451">
        <v>2101202</v>
      </c>
      <c r="C725" s="452" t="s">
        <v>703</v>
      </c>
      <c r="D725" s="453">
        <v>19067.051457</v>
      </c>
    </row>
    <row r="726" spans="2:4">
      <c r="B726" s="451">
        <v>2101299</v>
      </c>
      <c r="C726" s="452" t="s">
        <v>704</v>
      </c>
      <c r="D726" s="453">
        <v>0</v>
      </c>
    </row>
    <row r="727" spans="2:4">
      <c r="B727" s="451">
        <v>21013</v>
      </c>
      <c r="C727" s="452" t="s">
        <v>705</v>
      </c>
      <c r="D727" s="453">
        <v>747.4852</v>
      </c>
    </row>
    <row r="728" spans="2:4">
      <c r="B728" s="451">
        <v>2101301</v>
      </c>
      <c r="C728" s="452" t="s">
        <v>706</v>
      </c>
      <c r="D728" s="453">
        <v>747.4852</v>
      </c>
    </row>
    <row r="729" spans="2:4">
      <c r="B729" s="451">
        <v>2101302</v>
      </c>
      <c r="C729" s="452" t="s">
        <v>707</v>
      </c>
      <c r="D729" s="453">
        <v>0</v>
      </c>
    </row>
    <row r="730" spans="2:4">
      <c r="B730" s="451">
        <v>2101399</v>
      </c>
      <c r="C730" s="452" t="s">
        <v>708</v>
      </c>
      <c r="D730" s="453">
        <v>0</v>
      </c>
    </row>
    <row r="731" spans="2:4">
      <c r="B731" s="451">
        <v>21014</v>
      </c>
      <c r="C731" s="452" t="s">
        <v>709</v>
      </c>
      <c r="D731" s="453">
        <v>56.5</v>
      </c>
    </row>
    <row r="732" spans="2:4">
      <c r="B732" s="451">
        <v>2101401</v>
      </c>
      <c r="C732" s="452" t="s">
        <v>710</v>
      </c>
      <c r="D732" s="453">
        <v>56.5</v>
      </c>
    </row>
    <row r="733" spans="2:4">
      <c r="B733" s="451">
        <v>2101499</v>
      </c>
      <c r="C733" s="452" t="s">
        <v>711</v>
      </c>
      <c r="D733" s="453">
        <v>0</v>
      </c>
    </row>
    <row r="734" spans="2:4">
      <c r="B734" s="451">
        <v>21015</v>
      </c>
      <c r="C734" s="452" t="s">
        <v>712</v>
      </c>
      <c r="D734" s="453">
        <v>534.589076</v>
      </c>
    </row>
    <row r="735" spans="2:4">
      <c r="B735" s="451">
        <v>2101501</v>
      </c>
      <c r="C735" s="452" t="s">
        <v>185</v>
      </c>
      <c r="D735" s="453">
        <v>102.313076</v>
      </c>
    </row>
    <row r="736" spans="2:4">
      <c r="B736" s="451">
        <v>2101502</v>
      </c>
      <c r="C736" s="452" t="s">
        <v>186</v>
      </c>
      <c r="D736" s="453">
        <v>432.276</v>
      </c>
    </row>
    <row r="737" spans="2:4">
      <c r="B737" s="451">
        <v>2101503</v>
      </c>
      <c r="C737" s="452" t="s">
        <v>187</v>
      </c>
      <c r="D737" s="453">
        <v>0</v>
      </c>
    </row>
    <row r="738" spans="2:4">
      <c r="B738" s="451">
        <v>2101504</v>
      </c>
      <c r="C738" s="452" t="s">
        <v>226</v>
      </c>
      <c r="D738" s="453">
        <v>0</v>
      </c>
    </row>
    <row r="739" spans="2:4">
      <c r="B739" s="451">
        <v>2101505</v>
      </c>
      <c r="C739" s="452" t="s">
        <v>713</v>
      </c>
      <c r="D739" s="453">
        <v>0</v>
      </c>
    </row>
    <row r="740" spans="2:4">
      <c r="B740" s="451">
        <v>2101506</v>
      </c>
      <c r="C740" s="452" t="s">
        <v>714</v>
      </c>
      <c r="D740" s="453">
        <v>0</v>
      </c>
    </row>
    <row r="741" spans="2:4">
      <c r="B741" s="451">
        <v>2101550</v>
      </c>
      <c r="C741" s="452" t="s">
        <v>194</v>
      </c>
      <c r="D741" s="453">
        <v>0</v>
      </c>
    </row>
    <row r="742" spans="2:4">
      <c r="B742" s="451">
        <v>2101599</v>
      </c>
      <c r="C742" s="452" t="s">
        <v>715</v>
      </c>
      <c r="D742" s="453">
        <v>0</v>
      </c>
    </row>
    <row r="743" spans="2:4">
      <c r="B743" s="451">
        <v>21016</v>
      </c>
      <c r="C743" s="452" t="s">
        <v>716</v>
      </c>
      <c r="D743" s="453">
        <v>685</v>
      </c>
    </row>
    <row r="744" spans="2:4">
      <c r="B744" s="451">
        <v>2101601</v>
      </c>
      <c r="C744" s="452" t="s">
        <v>717</v>
      </c>
      <c r="D744" s="453">
        <v>685</v>
      </c>
    </row>
    <row r="745" spans="2:4">
      <c r="B745" s="451">
        <v>21099</v>
      </c>
      <c r="C745" s="452" t="s">
        <v>718</v>
      </c>
      <c r="D745" s="453">
        <v>0</v>
      </c>
    </row>
    <row r="746" spans="2:4">
      <c r="B746" s="451">
        <v>2109999</v>
      </c>
      <c r="C746" s="452" t="s">
        <v>719</v>
      </c>
      <c r="D746" s="453">
        <v>0</v>
      </c>
    </row>
    <row r="747" spans="2:4">
      <c r="B747" s="451">
        <v>211</v>
      </c>
      <c r="C747" s="452" t="s">
        <v>150</v>
      </c>
      <c r="D747" s="453">
        <v>545</v>
      </c>
    </row>
    <row r="748" spans="2:4">
      <c r="B748" s="451">
        <v>21101</v>
      </c>
      <c r="C748" s="452" t="s">
        <v>720</v>
      </c>
      <c r="D748" s="453">
        <v>100</v>
      </c>
    </row>
    <row r="749" spans="2:4">
      <c r="B749" s="451">
        <v>2110101</v>
      </c>
      <c r="C749" s="452" t="s">
        <v>185</v>
      </c>
      <c r="D749" s="453">
        <v>100</v>
      </c>
    </row>
    <row r="750" spans="2:4">
      <c r="B750" s="451">
        <v>2110102</v>
      </c>
      <c r="C750" s="452" t="s">
        <v>186</v>
      </c>
      <c r="D750" s="453">
        <v>0</v>
      </c>
    </row>
    <row r="751" spans="2:4">
      <c r="B751" s="451">
        <v>2110103</v>
      </c>
      <c r="C751" s="452" t="s">
        <v>187</v>
      </c>
      <c r="D751" s="453">
        <v>0</v>
      </c>
    </row>
    <row r="752" spans="2:4">
      <c r="B752" s="451">
        <v>2110104</v>
      </c>
      <c r="C752" s="452" t="s">
        <v>721</v>
      </c>
      <c r="D752" s="453">
        <v>0</v>
      </c>
    </row>
    <row r="753" spans="2:4">
      <c r="B753" s="451">
        <v>2110105</v>
      </c>
      <c r="C753" s="452" t="s">
        <v>722</v>
      </c>
      <c r="D753" s="453">
        <v>0</v>
      </c>
    </row>
    <row r="754" spans="2:4">
      <c r="B754" s="451">
        <v>2110106</v>
      </c>
      <c r="C754" s="452" t="s">
        <v>723</v>
      </c>
      <c r="D754" s="453">
        <v>0</v>
      </c>
    </row>
    <row r="755" spans="2:4">
      <c r="B755" s="451">
        <v>2110107</v>
      </c>
      <c r="C755" s="452" t="s">
        <v>724</v>
      </c>
      <c r="D755" s="453">
        <v>0</v>
      </c>
    </row>
    <row r="756" spans="2:4">
      <c r="B756" s="451">
        <v>2110108</v>
      </c>
      <c r="C756" s="452" t="s">
        <v>725</v>
      </c>
      <c r="D756" s="453">
        <v>0</v>
      </c>
    </row>
    <row r="757" spans="2:4">
      <c r="B757" s="451">
        <v>2110199</v>
      </c>
      <c r="C757" s="452" t="s">
        <v>726</v>
      </c>
      <c r="D757" s="453">
        <v>0</v>
      </c>
    </row>
    <row r="758" spans="2:4">
      <c r="B758" s="451">
        <v>21102</v>
      </c>
      <c r="C758" s="452" t="s">
        <v>727</v>
      </c>
      <c r="D758" s="453">
        <v>0</v>
      </c>
    </row>
    <row r="759" spans="2:4">
      <c r="B759" s="451">
        <v>2110203</v>
      </c>
      <c r="C759" s="452" t="s">
        <v>728</v>
      </c>
      <c r="D759" s="453">
        <v>0</v>
      </c>
    </row>
    <row r="760" spans="2:4">
      <c r="B760" s="451">
        <v>2110204</v>
      </c>
      <c r="C760" s="452" t="s">
        <v>729</v>
      </c>
      <c r="D760" s="453">
        <v>0</v>
      </c>
    </row>
    <row r="761" spans="2:4">
      <c r="B761" s="451">
        <v>2110299</v>
      </c>
      <c r="C761" s="452" t="s">
        <v>730</v>
      </c>
      <c r="D761" s="453">
        <v>0</v>
      </c>
    </row>
    <row r="762" spans="2:4">
      <c r="B762" s="451">
        <v>21103</v>
      </c>
      <c r="C762" s="452" t="s">
        <v>731</v>
      </c>
      <c r="D762" s="453">
        <v>0</v>
      </c>
    </row>
    <row r="763" spans="2:4">
      <c r="B763" s="451">
        <v>2110301</v>
      </c>
      <c r="C763" s="452" t="s">
        <v>732</v>
      </c>
      <c r="D763" s="453">
        <v>0</v>
      </c>
    </row>
    <row r="764" spans="2:4">
      <c r="B764" s="451">
        <v>2110302</v>
      </c>
      <c r="C764" s="452" t="s">
        <v>733</v>
      </c>
      <c r="D764" s="453">
        <v>0</v>
      </c>
    </row>
    <row r="765" spans="2:4">
      <c r="B765" s="451">
        <v>2110303</v>
      </c>
      <c r="C765" s="452" t="s">
        <v>734</v>
      </c>
      <c r="D765" s="453">
        <v>0</v>
      </c>
    </row>
    <row r="766" spans="2:4">
      <c r="B766" s="451">
        <v>2110304</v>
      </c>
      <c r="C766" s="452" t="s">
        <v>735</v>
      </c>
      <c r="D766" s="453">
        <v>0</v>
      </c>
    </row>
    <row r="767" spans="2:4">
      <c r="B767" s="451">
        <v>2110305</v>
      </c>
      <c r="C767" s="452" t="s">
        <v>736</v>
      </c>
      <c r="D767" s="453">
        <v>0</v>
      </c>
    </row>
    <row r="768" spans="2:4">
      <c r="B768" s="451">
        <v>2110306</v>
      </c>
      <c r="C768" s="452" t="s">
        <v>737</v>
      </c>
      <c r="D768" s="453">
        <v>0</v>
      </c>
    </row>
    <row r="769" spans="2:4">
      <c r="B769" s="451">
        <v>2110307</v>
      </c>
      <c r="C769" s="452" t="s">
        <v>738</v>
      </c>
      <c r="D769" s="453">
        <v>0</v>
      </c>
    </row>
    <row r="770" spans="2:4">
      <c r="B770" s="451">
        <v>2110399</v>
      </c>
      <c r="C770" s="452" t="s">
        <v>739</v>
      </c>
      <c r="D770" s="453">
        <v>0</v>
      </c>
    </row>
    <row r="771" spans="2:4">
      <c r="B771" s="451">
        <v>21104</v>
      </c>
      <c r="C771" s="452" t="s">
        <v>740</v>
      </c>
      <c r="D771" s="453">
        <v>0</v>
      </c>
    </row>
    <row r="772" spans="2:4">
      <c r="B772" s="451">
        <v>2110401</v>
      </c>
      <c r="C772" s="452" t="s">
        <v>741</v>
      </c>
      <c r="D772" s="453">
        <v>0</v>
      </c>
    </row>
    <row r="773" spans="2:4">
      <c r="B773" s="451">
        <v>2110402</v>
      </c>
      <c r="C773" s="452" t="s">
        <v>742</v>
      </c>
      <c r="D773" s="453">
        <v>0</v>
      </c>
    </row>
    <row r="774" spans="2:4">
      <c r="B774" s="451">
        <v>2110404</v>
      </c>
      <c r="C774" s="452" t="s">
        <v>743</v>
      </c>
      <c r="D774" s="453">
        <v>0</v>
      </c>
    </row>
    <row r="775" spans="2:4">
      <c r="B775" s="451">
        <v>2110499</v>
      </c>
      <c r="C775" s="452" t="s">
        <v>744</v>
      </c>
      <c r="D775" s="453">
        <v>0</v>
      </c>
    </row>
    <row r="776" spans="2:4">
      <c r="B776" s="451">
        <v>21105</v>
      </c>
      <c r="C776" s="452" t="s">
        <v>745</v>
      </c>
      <c r="D776" s="453">
        <v>0</v>
      </c>
    </row>
    <row r="777" spans="2:4">
      <c r="B777" s="451">
        <v>2110501</v>
      </c>
      <c r="C777" s="452" t="s">
        <v>746</v>
      </c>
      <c r="D777" s="453">
        <v>0</v>
      </c>
    </row>
    <row r="778" spans="2:4">
      <c r="B778" s="451">
        <v>2110502</v>
      </c>
      <c r="C778" s="452" t="s">
        <v>747</v>
      </c>
      <c r="D778" s="453">
        <v>0</v>
      </c>
    </row>
    <row r="779" spans="2:4">
      <c r="B779" s="451">
        <v>2110503</v>
      </c>
      <c r="C779" s="452" t="s">
        <v>748</v>
      </c>
      <c r="D779" s="453">
        <v>0</v>
      </c>
    </row>
    <row r="780" spans="2:4">
      <c r="B780" s="451">
        <v>2110506</v>
      </c>
      <c r="C780" s="452" t="s">
        <v>749</v>
      </c>
      <c r="D780" s="453">
        <v>0</v>
      </c>
    </row>
    <row r="781" spans="2:4">
      <c r="B781" s="451">
        <v>2110507</v>
      </c>
      <c r="C781" s="452" t="s">
        <v>750</v>
      </c>
      <c r="D781" s="453">
        <v>0</v>
      </c>
    </row>
    <row r="782" spans="2:4">
      <c r="B782" s="451">
        <v>2110599</v>
      </c>
      <c r="C782" s="452" t="s">
        <v>751</v>
      </c>
      <c r="D782" s="453">
        <v>0</v>
      </c>
    </row>
    <row r="783" spans="2:4">
      <c r="B783" s="451">
        <v>21106</v>
      </c>
      <c r="C783" s="452" t="s">
        <v>752</v>
      </c>
      <c r="D783" s="453">
        <v>0</v>
      </c>
    </row>
    <row r="784" spans="2:4">
      <c r="B784" s="451">
        <v>2110602</v>
      </c>
      <c r="C784" s="452" t="s">
        <v>753</v>
      </c>
      <c r="D784" s="453">
        <v>0</v>
      </c>
    </row>
    <row r="785" spans="2:4">
      <c r="B785" s="451">
        <v>2110603</v>
      </c>
      <c r="C785" s="452" t="s">
        <v>754</v>
      </c>
      <c r="D785" s="453">
        <v>0</v>
      </c>
    </row>
    <row r="786" spans="2:4">
      <c r="B786" s="451">
        <v>2110604</v>
      </c>
      <c r="C786" s="452" t="s">
        <v>755</v>
      </c>
      <c r="D786" s="453">
        <v>0</v>
      </c>
    </row>
    <row r="787" spans="2:4">
      <c r="B787" s="451">
        <v>2110605</v>
      </c>
      <c r="C787" s="452" t="s">
        <v>756</v>
      </c>
      <c r="D787" s="453">
        <v>0</v>
      </c>
    </row>
    <row r="788" spans="2:4">
      <c r="B788" s="451">
        <v>2110699</v>
      </c>
      <c r="C788" s="452" t="s">
        <v>757</v>
      </c>
      <c r="D788" s="453">
        <v>0</v>
      </c>
    </row>
    <row r="789" spans="2:4">
      <c r="B789" s="451">
        <v>21107</v>
      </c>
      <c r="C789" s="452" t="s">
        <v>758</v>
      </c>
      <c r="D789" s="453">
        <v>0</v>
      </c>
    </row>
    <row r="790" spans="2:4">
      <c r="B790" s="451">
        <v>2110704</v>
      </c>
      <c r="C790" s="452" t="s">
        <v>759</v>
      </c>
      <c r="D790" s="453">
        <v>0</v>
      </c>
    </row>
    <row r="791" spans="2:4">
      <c r="B791" s="451">
        <v>2110799</v>
      </c>
      <c r="C791" s="452" t="s">
        <v>760</v>
      </c>
      <c r="D791" s="453">
        <v>0</v>
      </c>
    </row>
    <row r="792" spans="2:4">
      <c r="B792" s="451">
        <v>21108</v>
      </c>
      <c r="C792" s="452" t="s">
        <v>761</v>
      </c>
      <c r="D792" s="453">
        <v>0</v>
      </c>
    </row>
    <row r="793" spans="2:4">
      <c r="B793" s="451">
        <v>2110804</v>
      </c>
      <c r="C793" s="452" t="s">
        <v>762</v>
      </c>
      <c r="D793" s="453">
        <v>0</v>
      </c>
    </row>
    <row r="794" spans="2:4">
      <c r="B794" s="451">
        <v>2110899</v>
      </c>
      <c r="C794" s="452" t="s">
        <v>763</v>
      </c>
      <c r="D794" s="453">
        <v>0</v>
      </c>
    </row>
    <row r="795" spans="2:4">
      <c r="B795" s="451">
        <v>21109</v>
      </c>
      <c r="C795" s="452" t="s">
        <v>764</v>
      </c>
      <c r="D795" s="453">
        <v>0</v>
      </c>
    </row>
    <row r="796" spans="2:4">
      <c r="B796" s="451">
        <v>2110901</v>
      </c>
      <c r="C796" s="452" t="s">
        <v>765</v>
      </c>
      <c r="D796" s="453">
        <v>0</v>
      </c>
    </row>
    <row r="797" spans="2:4">
      <c r="B797" s="451">
        <v>21110</v>
      </c>
      <c r="C797" s="452" t="s">
        <v>766</v>
      </c>
      <c r="D797" s="453">
        <v>60</v>
      </c>
    </row>
    <row r="798" spans="2:4">
      <c r="B798" s="451">
        <v>2111001</v>
      </c>
      <c r="C798" s="452" t="s">
        <v>767</v>
      </c>
      <c r="D798" s="453">
        <v>60</v>
      </c>
    </row>
    <row r="799" spans="2:4">
      <c r="B799" s="451">
        <v>21111</v>
      </c>
      <c r="C799" s="452" t="s">
        <v>768</v>
      </c>
      <c r="D799" s="453">
        <v>35</v>
      </c>
    </row>
    <row r="800" spans="2:4">
      <c r="B800" s="451">
        <v>2111101</v>
      </c>
      <c r="C800" s="452" t="s">
        <v>769</v>
      </c>
      <c r="D800" s="453">
        <v>0</v>
      </c>
    </row>
    <row r="801" spans="2:4">
      <c r="B801" s="451">
        <v>2111102</v>
      </c>
      <c r="C801" s="452" t="s">
        <v>770</v>
      </c>
      <c r="D801" s="453">
        <v>0</v>
      </c>
    </row>
    <row r="802" spans="2:4">
      <c r="B802" s="451">
        <v>2111103</v>
      </c>
      <c r="C802" s="452" t="s">
        <v>771</v>
      </c>
      <c r="D802" s="453">
        <v>35</v>
      </c>
    </row>
    <row r="803" spans="2:4">
      <c r="B803" s="451">
        <v>2111104</v>
      </c>
      <c r="C803" s="452" t="s">
        <v>772</v>
      </c>
      <c r="D803" s="453">
        <v>0</v>
      </c>
    </row>
    <row r="804" spans="2:4">
      <c r="B804" s="451">
        <v>2111199</v>
      </c>
      <c r="C804" s="452" t="s">
        <v>773</v>
      </c>
      <c r="D804" s="453">
        <v>0</v>
      </c>
    </row>
    <row r="805" spans="2:4">
      <c r="B805" s="451">
        <v>21112</v>
      </c>
      <c r="C805" s="452" t="s">
        <v>774</v>
      </c>
      <c r="D805" s="453">
        <v>0</v>
      </c>
    </row>
    <row r="806" spans="2:4">
      <c r="B806" s="451">
        <v>2111201</v>
      </c>
      <c r="C806" s="452" t="s">
        <v>775</v>
      </c>
      <c r="D806" s="453">
        <v>0</v>
      </c>
    </row>
    <row r="807" spans="2:4">
      <c r="B807" s="451">
        <v>21113</v>
      </c>
      <c r="C807" s="452" t="s">
        <v>776</v>
      </c>
      <c r="D807" s="453">
        <v>350</v>
      </c>
    </row>
    <row r="808" spans="2:4">
      <c r="B808" s="451">
        <v>2111301</v>
      </c>
      <c r="C808" s="452" t="s">
        <v>777</v>
      </c>
      <c r="D808" s="453">
        <v>350</v>
      </c>
    </row>
    <row r="809" spans="2:4">
      <c r="B809" s="451">
        <v>21114</v>
      </c>
      <c r="C809" s="452" t="s">
        <v>778</v>
      </c>
      <c r="D809" s="453">
        <v>0</v>
      </c>
    </row>
    <row r="810" spans="2:4">
      <c r="B810" s="451">
        <v>2111401</v>
      </c>
      <c r="C810" s="452" t="s">
        <v>185</v>
      </c>
      <c r="D810" s="453">
        <v>0</v>
      </c>
    </row>
    <row r="811" spans="2:4">
      <c r="B811" s="451">
        <v>2111402</v>
      </c>
      <c r="C811" s="452" t="s">
        <v>186</v>
      </c>
      <c r="D811" s="453">
        <v>0</v>
      </c>
    </row>
    <row r="812" spans="2:4">
      <c r="B812" s="451">
        <v>2111403</v>
      </c>
      <c r="C812" s="452" t="s">
        <v>187</v>
      </c>
      <c r="D812" s="453">
        <v>0</v>
      </c>
    </row>
    <row r="813" spans="2:4">
      <c r="B813" s="451">
        <v>2111404</v>
      </c>
      <c r="C813" s="452" t="s">
        <v>779</v>
      </c>
      <c r="D813" s="453">
        <v>0</v>
      </c>
    </row>
    <row r="814" spans="2:4">
      <c r="B814" s="451">
        <v>2111405</v>
      </c>
      <c r="C814" s="452" t="s">
        <v>780</v>
      </c>
      <c r="D814" s="453">
        <v>0</v>
      </c>
    </row>
    <row r="815" spans="2:4">
      <c r="B815" s="451">
        <v>2111406</v>
      </c>
      <c r="C815" s="452" t="s">
        <v>781</v>
      </c>
      <c r="D815" s="453">
        <v>0</v>
      </c>
    </row>
    <row r="816" spans="2:4">
      <c r="B816" s="451">
        <v>2111407</v>
      </c>
      <c r="C816" s="452" t="s">
        <v>782</v>
      </c>
      <c r="D816" s="453">
        <v>0</v>
      </c>
    </row>
    <row r="817" spans="2:4">
      <c r="B817" s="451">
        <v>2111408</v>
      </c>
      <c r="C817" s="452" t="s">
        <v>783</v>
      </c>
      <c r="D817" s="453">
        <v>0</v>
      </c>
    </row>
    <row r="818" spans="2:4">
      <c r="B818" s="451">
        <v>2111409</v>
      </c>
      <c r="C818" s="452" t="s">
        <v>784</v>
      </c>
      <c r="D818" s="453">
        <v>0</v>
      </c>
    </row>
    <row r="819" spans="2:4">
      <c r="B819" s="451">
        <v>2111410</v>
      </c>
      <c r="C819" s="452" t="s">
        <v>785</v>
      </c>
      <c r="D819" s="453">
        <v>0</v>
      </c>
    </row>
    <row r="820" spans="2:4">
      <c r="B820" s="451">
        <v>2111411</v>
      </c>
      <c r="C820" s="452" t="s">
        <v>226</v>
      </c>
      <c r="D820" s="453">
        <v>0</v>
      </c>
    </row>
    <row r="821" spans="2:4">
      <c r="B821" s="451">
        <v>2111413</v>
      </c>
      <c r="C821" s="452" t="s">
        <v>786</v>
      </c>
      <c r="D821" s="453">
        <v>0</v>
      </c>
    </row>
    <row r="822" spans="2:4">
      <c r="B822" s="451">
        <v>2111450</v>
      </c>
      <c r="C822" s="452" t="s">
        <v>194</v>
      </c>
      <c r="D822" s="453">
        <v>0</v>
      </c>
    </row>
    <row r="823" spans="2:4">
      <c r="B823" s="451">
        <v>2111499</v>
      </c>
      <c r="C823" s="452" t="s">
        <v>787</v>
      </c>
      <c r="D823" s="453">
        <v>0</v>
      </c>
    </row>
    <row r="824" spans="2:4">
      <c r="B824" s="451">
        <v>21199</v>
      </c>
      <c r="C824" s="452" t="s">
        <v>788</v>
      </c>
      <c r="D824" s="453">
        <v>0</v>
      </c>
    </row>
    <row r="825" spans="2:4">
      <c r="B825" s="451">
        <v>2119999</v>
      </c>
      <c r="C825" s="452" t="s">
        <v>789</v>
      </c>
      <c r="D825" s="453">
        <v>0</v>
      </c>
    </row>
    <row r="826" spans="2:4">
      <c r="B826" s="451">
        <v>212</v>
      </c>
      <c r="C826" s="452" t="s">
        <v>152</v>
      </c>
      <c r="D826" s="453">
        <v>2379.835146</v>
      </c>
    </row>
    <row r="827" spans="2:4">
      <c r="B827" s="451">
        <v>21201</v>
      </c>
      <c r="C827" s="452" t="s">
        <v>790</v>
      </c>
      <c r="D827" s="453">
        <v>1722.915146</v>
      </c>
    </row>
    <row r="828" spans="2:4">
      <c r="B828" s="451">
        <v>2120101</v>
      </c>
      <c r="C828" s="452" t="s">
        <v>185</v>
      </c>
      <c r="D828" s="453">
        <v>738.250596</v>
      </c>
    </row>
    <row r="829" spans="2:4">
      <c r="B829" s="451">
        <v>2120102</v>
      </c>
      <c r="C829" s="452" t="s">
        <v>186</v>
      </c>
      <c r="D829" s="453">
        <v>557.92455</v>
      </c>
    </row>
    <row r="830" spans="2:4">
      <c r="B830" s="451">
        <v>2120103</v>
      </c>
      <c r="C830" s="452" t="s">
        <v>187</v>
      </c>
      <c r="D830" s="453">
        <v>0</v>
      </c>
    </row>
    <row r="831" spans="2:4">
      <c r="B831" s="451">
        <v>2120104</v>
      </c>
      <c r="C831" s="452" t="s">
        <v>791</v>
      </c>
      <c r="D831" s="453">
        <v>400</v>
      </c>
    </row>
    <row r="832" spans="2:4">
      <c r="B832" s="451">
        <v>2120105</v>
      </c>
      <c r="C832" s="452" t="s">
        <v>792</v>
      </c>
      <c r="D832" s="453">
        <v>0</v>
      </c>
    </row>
    <row r="833" spans="2:4">
      <c r="B833" s="451">
        <v>2120106</v>
      </c>
      <c r="C833" s="452" t="s">
        <v>793</v>
      </c>
      <c r="D833" s="453">
        <v>0</v>
      </c>
    </row>
    <row r="834" spans="2:4">
      <c r="B834" s="451">
        <v>2120107</v>
      </c>
      <c r="C834" s="452" t="s">
        <v>794</v>
      </c>
      <c r="D834" s="453">
        <v>0</v>
      </c>
    </row>
    <row r="835" spans="2:4">
      <c r="B835" s="451">
        <v>2120109</v>
      </c>
      <c r="C835" s="452" t="s">
        <v>795</v>
      </c>
      <c r="D835" s="453">
        <v>0</v>
      </c>
    </row>
    <row r="836" spans="2:4">
      <c r="B836" s="451">
        <v>2120110</v>
      </c>
      <c r="C836" s="452" t="s">
        <v>796</v>
      </c>
      <c r="D836" s="453">
        <v>0</v>
      </c>
    </row>
    <row r="837" spans="2:4">
      <c r="B837" s="451">
        <v>2120199</v>
      </c>
      <c r="C837" s="452" t="s">
        <v>797</v>
      </c>
      <c r="D837" s="453">
        <v>26.74</v>
      </c>
    </row>
    <row r="838" spans="2:4">
      <c r="B838" s="451">
        <v>21202</v>
      </c>
      <c r="C838" s="452" t="s">
        <v>798</v>
      </c>
      <c r="D838" s="453">
        <v>0</v>
      </c>
    </row>
    <row r="839" spans="2:4">
      <c r="B839" s="451">
        <v>2120201</v>
      </c>
      <c r="C839" s="452" t="s">
        <v>799</v>
      </c>
      <c r="D839" s="453">
        <v>0</v>
      </c>
    </row>
    <row r="840" spans="2:4">
      <c r="B840" s="451">
        <v>21203</v>
      </c>
      <c r="C840" s="452" t="s">
        <v>800</v>
      </c>
      <c r="D840" s="453">
        <v>579.72</v>
      </c>
    </row>
    <row r="841" spans="2:4">
      <c r="B841" s="451">
        <v>2120303</v>
      </c>
      <c r="C841" s="452" t="s">
        <v>801</v>
      </c>
      <c r="D841" s="453">
        <v>0</v>
      </c>
    </row>
    <row r="842" spans="2:4">
      <c r="B842" s="451">
        <v>2120399</v>
      </c>
      <c r="C842" s="452" t="s">
        <v>802</v>
      </c>
      <c r="D842" s="453">
        <v>579.72</v>
      </c>
    </row>
    <row r="843" spans="2:4">
      <c r="B843" s="451">
        <v>21205</v>
      </c>
      <c r="C843" s="452" t="s">
        <v>803</v>
      </c>
      <c r="D843" s="453">
        <v>32.2</v>
      </c>
    </row>
    <row r="844" spans="2:4">
      <c r="B844" s="451">
        <v>2120501</v>
      </c>
      <c r="C844" s="452" t="s">
        <v>804</v>
      </c>
      <c r="D844" s="453">
        <v>32.2</v>
      </c>
    </row>
    <row r="845" spans="2:4">
      <c r="B845" s="451">
        <v>21206</v>
      </c>
      <c r="C845" s="452" t="s">
        <v>805</v>
      </c>
      <c r="D845" s="453">
        <v>0</v>
      </c>
    </row>
    <row r="846" spans="2:4">
      <c r="B846" s="451">
        <v>2120601</v>
      </c>
      <c r="C846" s="452" t="s">
        <v>806</v>
      </c>
      <c r="D846" s="453">
        <v>0</v>
      </c>
    </row>
    <row r="847" spans="2:4">
      <c r="B847" s="451">
        <v>21299</v>
      </c>
      <c r="C847" s="452" t="s">
        <v>807</v>
      </c>
      <c r="D847" s="453">
        <v>45</v>
      </c>
    </row>
    <row r="848" spans="2:4">
      <c r="B848" s="451">
        <v>2129999</v>
      </c>
      <c r="C848" s="452" t="s">
        <v>808</v>
      </c>
      <c r="D848" s="453">
        <v>45</v>
      </c>
    </row>
    <row r="849" spans="2:4">
      <c r="B849" s="451">
        <v>213</v>
      </c>
      <c r="C849" s="452" t="s">
        <v>154</v>
      </c>
      <c r="D849" s="453">
        <v>14934.858773</v>
      </c>
    </row>
    <row r="850" spans="2:4">
      <c r="B850" s="451">
        <v>21301</v>
      </c>
      <c r="C850" s="452" t="s">
        <v>809</v>
      </c>
      <c r="D850" s="453">
        <v>3097.027596</v>
      </c>
    </row>
    <row r="851" spans="2:4">
      <c r="B851" s="451">
        <v>2130101</v>
      </c>
      <c r="C851" s="452" t="s">
        <v>185</v>
      </c>
      <c r="D851" s="453">
        <v>653.845867</v>
      </c>
    </row>
    <row r="852" spans="2:4">
      <c r="B852" s="451">
        <v>2130102</v>
      </c>
      <c r="C852" s="452" t="s">
        <v>186</v>
      </c>
      <c r="D852" s="453">
        <v>163.544</v>
      </c>
    </row>
    <row r="853" spans="2:4">
      <c r="B853" s="451">
        <v>2130103</v>
      </c>
      <c r="C853" s="452" t="s">
        <v>187</v>
      </c>
      <c r="D853" s="453">
        <v>0</v>
      </c>
    </row>
    <row r="854" spans="2:4">
      <c r="B854" s="451">
        <v>2130104</v>
      </c>
      <c r="C854" s="452" t="s">
        <v>194</v>
      </c>
      <c r="D854" s="453">
        <v>72.431269</v>
      </c>
    </row>
    <row r="855" spans="2:4">
      <c r="B855" s="451">
        <v>2130105</v>
      </c>
      <c r="C855" s="452" t="s">
        <v>810</v>
      </c>
      <c r="D855" s="453">
        <v>0</v>
      </c>
    </row>
    <row r="856" spans="2:4">
      <c r="B856" s="451">
        <v>2130106</v>
      </c>
      <c r="C856" s="452" t="s">
        <v>811</v>
      </c>
      <c r="D856" s="453">
        <v>0</v>
      </c>
    </row>
    <row r="857" spans="2:4">
      <c r="B857" s="451">
        <v>2130108</v>
      </c>
      <c r="C857" s="452" t="s">
        <v>812</v>
      </c>
      <c r="D857" s="453">
        <v>257.55946</v>
      </c>
    </row>
    <row r="858" spans="2:4">
      <c r="B858" s="451">
        <v>2130109</v>
      </c>
      <c r="C858" s="452" t="s">
        <v>813</v>
      </c>
      <c r="D858" s="453">
        <v>0</v>
      </c>
    </row>
    <row r="859" spans="2:4">
      <c r="B859" s="451">
        <v>2130110</v>
      </c>
      <c r="C859" s="452" t="s">
        <v>814</v>
      </c>
      <c r="D859" s="453">
        <v>0</v>
      </c>
    </row>
    <row r="860" spans="2:4">
      <c r="B860" s="451">
        <v>2130111</v>
      </c>
      <c r="C860" s="452" t="s">
        <v>815</v>
      </c>
      <c r="D860" s="453">
        <v>0</v>
      </c>
    </row>
    <row r="861" spans="2:4">
      <c r="B861" s="451">
        <v>2130112</v>
      </c>
      <c r="C861" s="452" t="s">
        <v>816</v>
      </c>
      <c r="D861" s="453">
        <v>30</v>
      </c>
    </row>
    <row r="862" spans="2:4">
      <c r="B862" s="451">
        <v>2130114</v>
      </c>
      <c r="C862" s="452" t="s">
        <v>817</v>
      </c>
      <c r="D862" s="453">
        <v>0</v>
      </c>
    </row>
    <row r="863" spans="2:4">
      <c r="B863" s="451">
        <v>2130119</v>
      </c>
      <c r="C863" s="452" t="s">
        <v>818</v>
      </c>
      <c r="D863" s="453">
        <v>13</v>
      </c>
    </row>
    <row r="864" spans="2:4">
      <c r="B864" s="451">
        <v>2130120</v>
      </c>
      <c r="C864" s="452" t="s">
        <v>819</v>
      </c>
      <c r="D864" s="453">
        <v>0</v>
      </c>
    </row>
    <row r="865" spans="2:4">
      <c r="B865" s="451">
        <v>2130121</v>
      </c>
      <c r="C865" s="452" t="s">
        <v>820</v>
      </c>
      <c r="D865" s="453">
        <v>0</v>
      </c>
    </row>
    <row r="866" spans="2:4">
      <c r="B866" s="451">
        <v>2130122</v>
      </c>
      <c r="C866" s="452" t="s">
        <v>821</v>
      </c>
      <c r="D866" s="453">
        <v>1520.3379</v>
      </c>
    </row>
    <row r="867" spans="2:4">
      <c r="B867" s="451">
        <v>2130124</v>
      </c>
      <c r="C867" s="452" t="s">
        <v>822</v>
      </c>
      <c r="D867" s="453">
        <v>23.19</v>
      </c>
    </row>
    <row r="868" spans="2:4">
      <c r="B868" s="451">
        <v>2130125</v>
      </c>
      <c r="C868" s="452" t="s">
        <v>823</v>
      </c>
      <c r="D868" s="453">
        <v>0</v>
      </c>
    </row>
    <row r="869" spans="2:4">
      <c r="B869" s="451">
        <v>2130126</v>
      </c>
      <c r="C869" s="452" t="s">
        <v>824</v>
      </c>
      <c r="D869" s="453">
        <v>0</v>
      </c>
    </row>
    <row r="870" spans="2:4">
      <c r="B870" s="451">
        <v>2130135</v>
      </c>
      <c r="C870" s="452" t="s">
        <v>825</v>
      </c>
      <c r="D870" s="453">
        <v>0</v>
      </c>
    </row>
    <row r="871" spans="2:4">
      <c r="B871" s="451">
        <v>2130142</v>
      </c>
      <c r="C871" s="452" t="s">
        <v>826</v>
      </c>
      <c r="D871" s="453">
        <v>0</v>
      </c>
    </row>
    <row r="872" spans="2:4">
      <c r="B872" s="451">
        <v>2130148</v>
      </c>
      <c r="C872" s="452" t="s">
        <v>827</v>
      </c>
      <c r="D872" s="453">
        <v>40.6008</v>
      </c>
    </row>
    <row r="873" spans="2:4">
      <c r="B873" s="451">
        <v>2130152</v>
      </c>
      <c r="C873" s="452" t="s">
        <v>828</v>
      </c>
      <c r="D873" s="453">
        <v>0</v>
      </c>
    </row>
    <row r="874" spans="2:4">
      <c r="B874" s="451">
        <v>2130153</v>
      </c>
      <c r="C874" s="452" t="s">
        <v>829</v>
      </c>
      <c r="D874" s="453">
        <v>0.18</v>
      </c>
    </row>
    <row r="875" spans="2:4">
      <c r="B875" s="451">
        <v>2130199</v>
      </c>
      <c r="C875" s="452" t="s">
        <v>830</v>
      </c>
      <c r="D875" s="453">
        <v>322.3383</v>
      </c>
    </row>
    <row r="876" spans="2:4">
      <c r="B876" s="451">
        <v>21302</v>
      </c>
      <c r="C876" s="452" t="s">
        <v>831</v>
      </c>
      <c r="D876" s="453">
        <v>10.6</v>
      </c>
    </row>
    <row r="877" spans="2:4">
      <c r="B877" s="451">
        <v>2130201</v>
      </c>
      <c r="C877" s="452" t="s">
        <v>185</v>
      </c>
      <c r="D877" s="453">
        <v>0</v>
      </c>
    </row>
    <row r="878" spans="2:4">
      <c r="B878" s="451">
        <v>2130202</v>
      </c>
      <c r="C878" s="452" t="s">
        <v>186</v>
      </c>
      <c r="D878" s="453">
        <v>0</v>
      </c>
    </row>
    <row r="879" spans="2:4">
      <c r="B879" s="451">
        <v>2130203</v>
      </c>
      <c r="C879" s="452" t="s">
        <v>187</v>
      </c>
      <c r="D879" s="453">
        <v>0</v>
      </c>
    </row>
    <row r="880" spans="2:4">
      <c r="B880" s="451">
        <v>2130204</v>
      </c>
      <c r="C880" s="452" t="s">
        <v>832</v>
      </c>
      <c r="D880" s="453">
        <v>0</v>
      </c>
    </row>
    <row r="881" spans="2:4">
      <c r="B881" s="451">
        <v>2130205</v>
      </c>
      <c r="C881" s="452" t="s">
        <v>833</v>
      </c>
      <c r="D881" s="453">
        <v>0</v>
      </c>
    </row>
    <row r="882" spans="2:4">
      <c r="B882" s="451">
        <v>2130206</v>
      </c>
      <c r="C882" s="452" t="s">
        <v>834</v>
      </c>
      <c r="D882" s="453">
        <v>0</v>
      </c>
    </row>
    <row r="883" spans="2:4">
      <c r="B883" s="451">
        <v>2130207</v>
      </c>
      <c r="C883" s="452" t="s">
        <v>835</v>
      </c>
      <c r="D883" s="453">
        <v>0</v>
      </c>
    </row>
    <row r="884" spans="2:4">
      <c r="B884" s="451">
        <v>2130209</v>
      </c>
      <c r="C884" s="452" t="s">
        <v>836</v>
      </c>
      <c r="D884" s="453">
        <v>0</v>
      </c>
    </row>
    <row r="885" spans="2:4">
      <c r="B885" s="451">
        <v>2130210</v>
      </c>
      <c r="C885" s="452" t="s">
        <v>837</v>
      </c>
      <c r="D885" s="453">
        <v>0</v>
      </c>
    </row>
    <row r="886" spans="2:4">
      <c r="B886" s="451">
        <v>2130211</v>
      </c>
      <c r="C886" s="452" t="s">
        <v>838</v>
      </c>
      <c r="D886" s="453">
        <v>10.6</v>
      </c>
    </row>
    <row r="887" spans="2:4">
      <c r="B887" s="451">
        <v>2130212</v>
      </c>
      <c r="C887" s="452" t="s">
        <v>839</v>
      </c>
      <c r="D887" s="453">
        <v>0</v>
      </c>
    </row>
    <row r="888" spans="2:4">
      <c r="B888" s="451">
        <v>2130213</v>
      </c>
      <c r="C888" s="452" t="s">
        <v>840</v>
      </c>
      <c r="D888" s="453">
        <v>0</v>
      </c>
    </row>
    <row r="889" spans="2:4">
      <c r="B889" s="451">
        <v>2130217</v>
      </c>
      <c r="C889" s="452" t="s">
        <v>841</v>
      </c>
      <c r="D889" s="453">
        <v>0</v>
      </c>
    </row>
    <row r="890" spans="2:4">
      <c r="B890" s="451">
        <v>2130220</v>
      </c>
      <c r="C890" s="452" t="s">
        <v>842</v>
      </c>
      <c r="D890" s="453">
        <v>0</v>
      </c>
    </row>
    <row r="891" spans="2:4">
      <c r="B891" s="451">
        <v>2130221</v>
      </c>
      <c r="C891" s="452" t="s">
        <v>843</v>
      </c>
      <c r="D891" s="453">
        <v>0</v>
      </c>
    </row>
    <row r="892" spans="2:4">
      <c r="B892" s="451">
        <v>2130223</v>
      </c>
      <c r="C892" s="452" t="s">
        <v>844</v>
      </c>
      <c r="D892" s="453">
        <v>0</v>
      </c>
    </row>
    <row r="893" spans="2:4">
      <c r="B893" s="451">
        <v>2130226</v>
      </c>
      <c r="C893" s="452" t="s">
        <v>845</v>
      </c>
      <c r="D893" s="453">
        <v>0</v>
      </c>
    </row>
    <row r="894" spans="2:4">
      <c r="B894" s="451">
        <v>2130227</v>
      </c>
      <c r="C894" s="452" t="s">
        <v>846</v>
      </c>
      <c r="D894" s="453">
        <v>0</v>
      </c>
    </row>
    <row r="895" spans="2:4">
      <c r="B895" s="451">
        <v>2130232</v>
      </c>
      <c r="C895" s="452" t="s">
        <v>847</v>
      </c>
      <c r="D895" s="453">
        <v>0</v>
      </c>
    </row>
    <row r="896" spans="2:4">
      <c r="B896" s="451">
        <v>2130234</v>
      </c>
      <c r="C896" s="452" t="s">
        <v>848</v>
      </c>
      <c r="D896" s="453">
        <v>0</v>
      </c>
    </row>
    <row r="897" spans="2:4">
      <c r="B897" s="451">
        <v>2130235</v>
      </c>
      <c r="C897" s="452" t="s">
        <v>849</v>
      </c>
      <c r="D897" s="453">
        <v>0</v>
      </c>
    </row>
    <row r="898" spans="2:4">
      <c r="B898" s="451">
        <v>2130236</v>
      </c>
      <c r="C898" s="452" t="s">
        <v>850</v>
      </c>
      <c r="D898" s="453">
        <v>0</v>
      </c>
    </row>
    <row r="899" spans="2:4">
      <c r="B899" s="451">
        <v>2130237</v>
      </c>
      <c r="C899" s="452" t="s">
        <v>816</v>
      </c>
      <c r="D899" s="453">
        <v>0</v>
      </c>
    </row>
    <row r="900" spans="2:4">
      <c r="B900" s="451">
        <v>2130299</v>
      </c>
      <c r="C900" s="452" t="s">
        <v>851</v>
      </c>
      <c r="D900" s="453">
        <v>0</v>
      </c>
    </row>
    <row r="901" spans="2:4">
      <c r="B901" s="451">
        <v>21303</v>
      </c>
      <c r="C901" s="452" t="s">
        <v>852</v>
      </c>
      <c r="D901" s="453">
        <v>7482.917663</v>
      </c>
    </row>
    <row r="902" spans="2:4">
      <c r="B902" s="451">
        <v>2130301</v>
      </c>
      <c r="C902" s="452" t="s">
        <v>185</v>
      </c>
      <c r="D902" s="453">
        <v>0</v>
      </c>
    </row>
    <row r="903" spans="2:4">
      <c r="B903" s="451">
        <v>2130302</v>
      </c>
      <c r="C903" s="452" t="s">
        <v>186</v>
      </c>
      <c r="D903" s="453">
        <v>0</v>
      </c>
    </row>
    <row r="904" spans="2:4">
      <c r="B904" s="451">
        <v>2130303</v>
      </c>
      <c r="C904" s="452" t="s">
        <v>187</v>
      </c>
      <c r="D904" s="453">
        <v>0</v>
      </c>
    </row>
    <row r="905" spans="2:4">
      <c r="B905" s="451">
        <v>2130304</v>
      </c>
      <c r="C905" s="452" t="s">
        <v>853</v>
      </c>
      <c r="D905" s="453">
        <v>0</v>
      </c>
    </row>
    <row r="906" spans="2:4">
      <c r="B906" s="451">
        <v>2130305</v>
      </c>
      <c r="C906" s="452" t="s">
        <v>854</v>
      </c>
      <c r="D906" s="453">
        <v>0</v>
      </c>
    </row>
    <row r="907" spans="2:4">
      <c r="B907" s="451">
        <v>2130306</v>
      </c>
      <c r="C907" s="452" t="s">
        <v>855</v>
      </c>
      <c r="D907" s="453">
        <v>62.6</v>
      </c>
    </row>
    <row r="908" spans="2:4">
      <c r="B908" s="451">
        <v>2130307</v>
      </c>
      <c r="C908" s="452" t="s">
        <v>856</v>
      </c>
      <c r="D908" s="453">
        <v>0</v>
      </c>
    </row>
    <row r="909" spans="2:4">
      <c r="B909" s="451">
        <v>2130308</v>
      </c>
      <c r="C909" s="452" t="s">
        <v>857</v>
      </c>
      <c r="D909" s="453">
        <v>0</v>
      </c>
    </row>
    <row r="910" spans="2:4">
      <c r="B910" s="451">
        <v>2130309</v>
      </c>
      <c r="C910" s="452" t="s">
        <v>858</v>
      </c>
      <c r="D910" s="453">
        <v>0</v>
      </c>
    </row>
    <row r="911" spans="2:4">
      <c r="B911" s="451">
        <v>2130310</v>
      </c>
      <c r="C911" s="452" t="s">
        <v>859</v>
      </c>
      <c r="D911" s="453">
        <v>0</v>
      </c>
    </row>
    <row r="912" spans="2:4">
      <c r="B912" s="451">
        <v>2130311</v>
      </c>
      <c r="C912" s="452" t="s">
        <v>860</v>
      </c>
      <c r="D912" s="453">
        <v>105</v>
      </c>
    </row>
    <row r="913" spans="2:4">
      <c r="B913" s="451">
        <v>2130312</v>
      </c>
      <c r="C913" s="452" t="s">
        <v>861</v>
      </c>
      <c r="D913" s="453">
        <v>0</v>
      </c>
    </row>
    <row r="914" spans="2:4">
      <c r="B914" s="451">
        <v>2130313</v>
      </c>
      <c r="C914" s="452" t="s">
        <v>862</v>
      </c>
      <c r="D914" s="453">
        <v>0</v>
      </c>
    </row>
    <row r="915" spans="2:4">
      <c r="B915" s="451">
        <v>2130314</v>
      </c>
      <c r="C915" s="452" t="s">
        <v>863</v>
      </c>
      <c r="D915" s="453">
        <v>50</v>
      </c>
    </row>
    <row r="916" spans="2:4">
      <c r="B916" s="451">
        <v>2130315</v>
      </c>
      <c r="C916" s="452" t="s">
        <v>864</v>
      </c>
      <c r="D916" s="453">
        <v>0</v>
      </c>
    </row>
    <row r="917" spans="2:4">
      <c r="B917" s="451">
        <v>2130316</v>
      </c>
      <c r="C917" s="452" t="s">
        <v>865</v>
      </c>
      <c r="D917" s="453">
        <v>0</v>
      </c>
    </row>
    <row r="918" spans="2:4">
      <c r="B918" s="451">
        <v>2130317</v>
      </c>
      <c r="C918" s="452" t="s">
        <v>866</v>
      </c>
      <c r="D918" s="453">
        <v>0</v>
      </c>
    </row>
    <row r="919" spans="2:4">
      <c r="B919" s="451">
        <v>2130318</v>
      </c>
      <c r="C919" s="452" t="s">
        <v>867</v>
      </c>
      <c r="D919" s="453">
        <v>0</v>
      </c>
    </row>
    <row r="920" spans="2:4">
      <c r="B920" s="451">
        <v>2130319</v>
      </c>
      <c r="C920" s="452" t="s">
        <v>868</v>
      </c>
      <c r="D920" s="453">
        <v>66.57348</v>
      </c>
    </row>
    <row r="921" spans="2:4">
      <c r="B921" s="451">
        <v>2130321</v>
      </c>
      <c r="C921" s="452" t="s">
        <v>869</v>
      </c>
      <c r="D921" s="453">
        <v>0</v>
      </c>
    </row>
    <row r="922" spans="2:4">
      <c r="B922" s="451">
        <v>2130322</v>
      </c>
      <c r="C922" s="452" t="s">
        <v>870</v>
      </c>
      <c r="D922" s="453">
        <v>0</v>
      </c>
    </row>
    <row r="923" spans="2:4">
      <c r="B923" s="451">
        <v>2130333</v>
      </c>
      <c r="C923" s="452" t="s">
        <v>844</v>
      </c>
      <c r="D923" s="453">
        <v>0</v>
      </c>
    </row>
    <row r="924" spans="2:4">
      <c r="B924" s="451">
        <v>2130334</v>
      </c>
      <c r="C924" s="452" t="s">
        <v>871</v>
      </c>
      <c r="D924" s="453">
        <v>0</v>
      </c>
    </row>
    <row r="925" spans="2:4">
      <c r="B925" s="451">
        <v>2130335</v>
      </c>
      <c r="C925" s="452" t="s">
        <v>872</v>
      </c>
      <c r="D925" s="453">
        <v>0</v>
      </c>
    </row>
    <row r="926" spans="2:4">
      <c r="B926" s="451">
        <v>2130336</v>
      </c>
      <c r="C926" s="452" t="s">
        <v>873</v>
      </c>
      <c r="D926" s="453">
        <v>0</v>
      </c>
    </row>
    <row r="927" spans="2:4">
      <c r="B927" s="451">
        <v>2130337</v>
      </c>
      <c r="C927" s="452" t="s">
        <v>874</v>
      </c>
      <c r="D927" s="453">
        <v>0</v>
      </c>
    </row>
    <row r="928" spans="2:4">
      <c r="B928" s="451">
        <v>2130399</v>
      </c>
      <c r="C928" s="452" t="s">
        <v>875</v>
      </c>
      <c r="D928" s="453">
        <v>7198.744183</v>
      </c>
    </row>
    <row r="929" spans="2:4">
      <c r="B929" s="451">
        <v>21305</v>
      </c>
      <c r="C929" s="452" t="s">
        <v>876</v>
      </c>
      <c r="D929" s="453">
        <v>3021.816854</v>
      </c>
    </row>
    <row r="930" spans="2:4">
      <c r="B930" s="451">
        <v>2130501</v>
      </c>
      <c r="C930" s="452" t="s">
        <v>185</v>
      </c>
      <c r="D930" s="453">
        <v>537.844022</v>
      </c>
    </row>
    <row r="931" spans="2:4">
      <c r="B931" s="451">
        <v>2130502</v>
      </c>
      <c r="C931" s="452" t="s">
        <v>186</v>
      </c>
      <c r="D931" s="453">
        <v>628.010132</v>
      </c>
    </row>
    <row r="932" spans="2:4">
      <c r="B932" s="451">
        <v>2130503</v>
      </c>
      <c r="C932" s="452" t="s">
        <v>187</v>
      </c>
      <c r="D932" s="453">
        <v>0</v>
      </c>
    </row>
    <row r="933" spans="2:4">
      <c r="B933" s="451">
        <v>2130504</v>
      </c>
      <c r="C933" s="452" t="s">
        <v>877</v>
      </c>
      <c r="D933" s="453">
        <v>0</v>
      </c>
    </row>
    <row r="934" spans="2:4">
      <c r="B934" s="451">
        <v>2130505</v>
      </c>
      <c r="C934" s="452" t="s">
        <v>878</v>
      </c>
      <c r="D934" s="453">
        <v>0</v>
      </c>
    </row>
    <row r="935" spans="2:4">
      <c r="B935" s="451">
        <v>2130506</v>
      </c>
      <c r="C935" s="452" t="s">
        <v>879</v>
      </c>
      <c r="D935" s="453">
        <v>0</v>
      </c>
    </row>
    <row r="936" spans="2:4">
      <c r="B936" s="451">
        <v>2130507</v>
      </c>
      <c r="C936" s="452" t="s">
        <v>880</v>
      </c>
      <c r="D936" s="453">
        <v>0</v>
      </c>
    </row>
    <row r="937" spans="2:4">
      <c r="B937" s="451">
        <v>2130508</v>
      </c>
      <c r="C937" s="452" t="s">
        <v>881</v>
      </c>
      <c r="D937" s="453">
        <v>0</v>
      </c>
    </row>
    <row r="938" spans="2:4">
      <c r="B938" s="451">
        <v>2130550</v>
      </c>
      <c r="C938" s="452" t="s">
        <v>882</v>
      </c>
      <c r="D938" s="453">
        <v>0</v>
      </c>
    </row>
    <row r="939" spans="2:4">
      <c r="B939" s="451">
        <v>2130599</v>
      </c>
      <c r="C939" s="452" t="s">
        <v>883</v>
      </c>
      <c r="D939" s="453">
        <v>1855.9627</v>
      </c>
    </row>
    <row r="940" spans="2:4">
      <c r="B940" s="451">
        <v>21307</v>
      </c>
      <c r="C940" s="452" t="s">
        <v>884</v>
      </c>
      <c r="D940" s="453">
        <v>783.0395</v>
      </c>
    </row>
    <row r="941" spans="2:4">
      <c r="B941" s="451">
        <v>2130701</v>
      </c>
      <c r="C941" s="452" t="s">
        <v>885</v>
      </c>
      <c r="D941" s="453">
        <v>160</v>
      </c>
    </row>
    <row r="942" spans="2:4">
      <c r="B942" s="451">
        <v>2130704</v>
      </c>
      <c r="C942" s="452" t="s">
        <v>886</v>
      </c>
      <c r="D942" s="453">
        <v>0</v>
      </c>
    </row>
    <row r="943" spans="2:4">
      <c r="B943" s="451">
        <v>2130705</v>
      </c>
      <c r="C943" s="452" t="s">
        <v>887</v>
      </c>
      <c r="D943" s="453">
        <v>573.0395</v>
      </c>
    </row>
    <row r="944" spans="2:4">
      <c r="B944" s="451">
        <v>2130706</v>
      </c>
      <c r="C944" s="452" t="s">
        <v>888</v>
      </c>
      <c r="D944" s="453">
        <v>50</v>
      </c>
    </row>
    <row r="945" spans="2:4">
      <c r="B945" s="451">
        <v>2130707</v>
      </c>
      <c r="C945" s="452" t="s">
        <v>889</v>
      </c>
      <c r="D945" s="453">
        <v>0</v>
      </c>
    </row>
    <row r="946" spans="2:4">
      <c r="B946" s="451">
        <v>2130799</v>
      </c>
      <c r="C946" s="452" t="s">
        <v>890</v>
      </c>
      <c r="D946" s="453">
        <v>0</v>
      </c>
    </row>
    <row r="947" spans="2:4">
      <c r="B947" s="451">
        <v>21308</v>
      </c>
      <c r="C947" s="452" t="s">
        <v>891</v>
      </c>
      <c r="D947" s="453">
        <v>82.28846</v>
      </c>
    </row>
    <row r="948" spans="2:4">
      <c r="B948" s="451">
        <v>2130801</v>
      </c>
      <c r="C948" s="452" t="s">
        <v>892</v>
      </c>
      <c r="D948" s="453">
        <v>0</v>
      </c>
    </row>
    <row r="949" spans="2:4">
      <c r="B949" s="451">
        <v>2130802</v>
      </c>
      <c r="C949" s="452" t="s">
        <v>893</v>
      </c>
      <c r="D949" s="453">
        <v>0</v>
      </c>
    </row>
    <row r="950" spans="2:4">
      <c r="B950" s="451">
        <v>2130803</v>
      </c>
      <c r="C950" s="452" t="s">
        <v>894</v>
      </c>
      <c r="D950" s="453">
        <v>82.28846</v>
      </c>
    </row>
    <row r="951" spans="2:4">
      <c r="B951" s="451">
        <v>2130804</v>
      </c>
      <c r="C951" s="452" t="s">
        <v>895</v>
      </c>
      <c r="D951" s="453">
        <v>0</v>
      </c>
    </row>
    <row r="952" spans="2:4">
      <c r="B952" s="451">
        <v>2130805</v>
      </c>
      <c r="C952" s="452" t="s">
        <v>896</v>
      </c>
      <c r="D952" s="453">
        <v>0</v>
      </c>
    </row>
    <row r="953" spans="2:4">
      <c r="B953" s="451">
        <v>2130899</v>
      </c>
      <c r="C953" s="452" t="s">
        <v>897</v>
      </c>
      <c r="D953" s="453">
        <v>0</v>
      </c>
    </row>
    <row r="954" spans="2:4">
      <c r="B954" s="451">
        <v>21309</v>
      </c>
      <c r="C954" s="452" t="s">
        <v>898</v>
      </c>
      <c r="D954" s="453">
        <v>457.1687</v>
      </c>
    </row>
    <row r="955" spans="2:4">
      <c r="B955" s="451">
        <v>2130901</v>
      </c>
      <c r="C955" s="452" t="s">
        <v>899</v>
      </c>
      <c r="D955" s="453">
        <v>0</v>
      </c>
    </row>
    <row r="956" spans="2:4">
      <c r="B956" s="451">
        <v>2130999</v>
      </c>
      <c r="C956" s="452" t="s">
        <v>900</v>
      </c>
      <c r="D956" s="453">
        <v>457.1687</v>
      </c>
    </row>
    <row r="957" spans="2:4">
      <c r="B957" s="451">
        <v>21399</v>
      </c>
      <c r="C957" s="452" t="s">
        <v>901</v>
      </c>
      <c r="D957" s="453">
        <v>0</v>
      </c>
    </row>
    <row r="958" spans="2:4">
      <c r="B958" s="451">
        <v>2139901</v>
      </c>
      <c r="C958" s="452" t="s">
        <v>902</v>
      </c>
      <c r="D958" s="453">
        <v>0</v>
      </c>
    </row>
    <row r="959" spans="2:4">
      <c r="B959" s="451">
        <v>2139999</v>
      </c>
      <c r="C959" s="452" t="s">
        <v>903</v>
      </c>
      <c r="D959" s="453">
        <v>0</v>
      </c>
    </row>
    <row r="960" spans="2:4">
      <c r="B960" s="451">
        <v>214</v>
      </c>
      <c r="C960" s="452" t="s">
        <v>156</v>
      </c>
      <c r="D960" s="453">
        <v>0</v>
      </c>
    </row>
    <row r="961" spans="2:4">
      <c r="B961" s="451">
        <v>21401</v>
      </c>
      <c r="C961" s="452" t="s">
        <v>904</v>
      </c>
      <c r="D961" s="453">
        <v>0</v>
      </c>
    </row>
    <row r="962" spans="2:4">
      <c r="B962" s="451">
        <v>2140101</v>
      </c>
      <c r="C962" s="452" t="s">
        <v>185</v>
      </c>
      <c r="D962" s="453">
        <v>0</v>
      </c>
    </row>
    <row r="963" spans="2:4">
      <c r="B963" s="451">
        <v>2140102</v>
      </c>
      <c r="C963" s="452" t="s">
        <v>186</v>
      </c>
      <c r="D963" s="453">
        <v>0</v>
      </c>
    </row>
    <row r="964" spans="2:4">
      <c r="B964" s="451">
        <v>2140103</v>
      </c>
      <c r="C964" s="452" t="s">
        <v>187</v>
      </c>
      <c r="D964" s="453">
        <v>0</v>
      </c>
    </row>
    <row r="965" spans="2:4">
      <c r="B965" s="451">
        <v>2140104</v>
      </c>
      <c r="C965" s="452" t="s">
        <v>905</v>
      </c>
      <c r="D965" s="453">
        <v>0</v>
      </c>
    </row>
    <row r="966" spans="2:4">
      <c r="B966" s="451">
        <v>2140106</v>
      </c>
      <c r="C966" s="452" t="s">
        <v>906</v>
      </c>
      <c r="D966" s="453">
        <v>0</v>
      </c>
    </row>
    <row r="967" spans="2:4">
      <c r="B967" s="451">
        <v>2140109</v>
      </c>
      <c r="C967" s="452" t="s">
        <v>907</v>
      </c>
      <c r="D967" s="453">
        <v>0</v>
      </c>
    </row>
    <row r="968" spans="2:4">
      <c r="B968" s="451">
        <v>2140110</v>
      </c>
      <c r="C968" s="452" t="s">
        <v>908</v>
      </c>
      <c r="D968" s="453">
        <v>0</v>
      </c>
    </row>
    <row r="969" spans="2:4">
      <c r="B969" s="451">
        <v>2140111</v>
      </c>
      <c r="C969" s="452" t="s">
        <v>909</v>
      </c>
      <c r="D969" s="453">
        <v>0</v>
      </c>
    </row>
    <row r="970" spans="2:4">
      <c r="B970" s="451">
        <v>2140112</v>
      </c>
      <c r="C970" s="452" t="s">
        <v>910</v>
      </c>
      <c r="D970" s="453">
        <v>0</v>
      </c>
    </row>
    <row r="971" spans="2:4">
      <c r="B971" s="451">
        <v>2140114</v>
      </c>
      <c r="C971" s="452" t="s">
        <v>911</v>
      </c>
      <c r="D971" s="453">
        <v>0</v>
      </c>
    </row>
    <row r="972" spans="2:4">
      <c r="B972" s="451">
        <v>2140122</v>
      </c>
      <c r="C972" s="452" t="s">
        <v>912</v>
      </c>
      <c r="D972" s="453">
        <v>0</v>
      </c>
    </row>
    <row r="973" spans="2:4">
      <c r="B973" s="451">
        <v>2140123</v>
      </c>
      <c r="C973" s="452" t="s">
        <v>913</v>
      </c>
      <c r="D973" s="453">
        <v>0</v>
      </c>
    </row>
    <row r="974" spans="2:4">
      <c r="B974" s="451">
        <v>2140127</v>
      </c>
      <c r="C974" s="452" t="s">
        <v>914</v>
      </c>
      <c r="D974" s="453">
        <v>0</v>
      </c>
    </row>
    <row r="975" spans="2:4">
      <c r="B975" s="451">
        <v>2140128</v>
      </c>
      <c r="C975" s="452" t="s">
        <v>915</v>
      </c>
      <c r="D975" s="453">
        <v>0</v>
      </c>
    </row>
    <row r="976" spans="2:4">
      <c r="B976" s="451">
        <v>2140129</v>
      </c>
      <c r="C976" s="452" t="s">
        <v>916</v>
      </c>
      <c r="D976" s="453">
        <v>0</v>
      </c>
    </row>
    <row r="977" spans="2:4">
      <c r="B977" s="451">
        <v>2140130</v>
      </c>
      <c r="C977" s="452" t="s">
        <v>917</v>
      </c>
      <c r="D977" s="453">
        <v>0</v>
      </c>
    </row>
    <row r="978" spans="2:4">
      <c r="B978" s="451">
        <v>2140131</v>
      </c>
      <c r="C978" s="452" t="s">
        <v>918</v>
      </c>
      <c r="D978" s="453">
        <v>0</v>
      </c>
    </row>
    <row r="979" spans="2:4">
      <c r="B979" s="451">
        <v>2140133</v>
      </c>
      <c r="C979" s="452" t="s">
        <v>919</v>
      </c>
      <c r="D979" s="453">
        <v>0</v>
      </c>
    </row>
    <row r="980" spans="2:4">
      <c r="B980" s="451">
        <v>2140136</v>
      </c>
      <c r="C980" s="452" t="s">
        <v>920</v>
      </c>
      <c r="D980" s="453">
        <v>0</v>
      </c>
    </row>
    <row r="981" spans="2:4">
      <c r="B981" s="451">
        <v>2140138</v>
      </c>
      <c r="C981" s="452" t="s">
        <v>921</v>
      </c>
      <c r="D981" s="453">
        <v>0</v>
      </c>
    </row>
    <row r="982" spans="2:4">
      <c r="B982" s="451">
        <v>2140139</v>
      </c>
      <c r="C982" s="452" t="s">
        <v>922</v>
      </c>
      <c r="D982" s="453">
        <v>0</v>
      </c>
    </row>
    <row r="983" spans="2:4">
      <c r="B983" s="451">
        <v>2140199</v>
      </c>
      <c r="C983" s="452" t="s">
        <v>923</v>
      </c>
      <c r="D983" s="453">
        <v>0</v>
      </c>
    </row>
    <row r="984" spans="2:4">
      <c r="B984" s="451">
        <v>21402</v>
      </c>
      <c r="C984" s="452" t="s">
        <v>924</v>
      </c>
      <c r="D984" s="453">
        <v>0</v>
      </c>
    </row>
    <row r="985" spans="2:4">
      <c r="B985" s="451">
        <v>2140201</v>
      </c>
      <c r="C985" s="452" t="s">
        <v>185</v>
      </c>
      <c r="D985" s="453">
        <v>0</v>
      </c>
    </row>
    <row r="986" spans="2:4">
      <c r="B986" s="451">
        <v>2140202</v>
      </c>
      <c r="C986" s="452" t="s">
        <v>186</v>
      </c>
      <c r="D986" s="453">
        <v>0</v>
      </c>
    </row>
    <row r="987" spans="2:4">
      <c r="B987" s="451">
        <v>2140203</v>
      </c>
      <c r="C987" s="452" t="s">
        <v>187</v>
      </c>
      <c r="D987" s="453">
        <v>0</v>
      </c>
    </row>
    <row r="988" spans="2:4">
      <c r="B988" s="451">
        <v>2140204</v>
      </c>
      <c r="C988" s="452" t="s">
        <v>925</v>
      </c>
      <c r="D988" s="453">
        <v>0</v>
      </c>
    </row>
    <row r="989" spans="2:4">
      <c r="B989" s="451">
        <v>2140205</v>
      </c>
      <c r="C989" s="452" t="s">
        <v>926</v>
      </c>
      <c r="D989" s="453">
        <v>0</v>
      </c>
    </row>
    <row r="990" spans="2:4">
      <c r="B990" s="451">
        <v>2140206</v>
      </c>
      <c r="C990" s="452" t="s">
        <v>927</v>
      </c>
      <c r="D990" s="453">
        <v>0</v>
      </c>
    </row>
    <row r="991" spans="2:4">
      <c r="B991" s="451">
        <v>2140207</v>
      </c>
      <c r="C991" s="452" t="s">
        <v>928</v>
      </c>
      <c r="D991" s="453">
        <v>0</v>
      </c>
    </row>
    <row r="992" spans="2:4">
      <c r="B992" s="451">
        <v>2140208</v>
      </c>
      <c r="C992" s="452" t="s">
        <v>929</v>
      </c>
      <c r="D992" s="453">
        <v>0</v>
      </c>
    </row>
    <row r="993" spans="2:4">
      <c r="B993" s="451">
        <v>2140299</v>
      </c>
      <c r="C993" s="452" t="s">
        <v>930</v>
      </c>
      <c r="D993" s="453">
        <v>0</v>
      </c>
    </row>
    <row r="994" spans="2:4">
      <c r="B994" s="451">
        <v>21403</v>
      </c>
      <c r="C994" s="452" t="s">
        <v>931</v>
      </c>
      <c r="D994" s="453">
        <v>0</v>
      </c>
    </row>
    <row r="995" spans="2:4">
      <c r="B995" s="451">
        <v>2140301</v>
      </c>
      <c r="C995" s="452" t="s">
        <v>185</v>
      </c>
      <c r="D995" s="453">
        <v>0</v>
      </c>
    </row>
    <row r="996" spans="2:4">
      <c r="B996" s="451">
        <v>2140302</v>
      </c>
      <c r="C996" s="452" t="s">
        <v>186</v>
      </c>
      <c r="D996" s="453">
        <v>0</v>
      </c>
    </row>
    <row r="997" spans="2:4">
      <c r="B997" s="451">
        <v>2140303</v>
      </c>
      <c r="C997" s="452" t="s">
        <v>187</v>
      </c>
      <c r="D997" s="453">
        <v>0</v>
      </c>
    </row>
    <row r="998" spans="2:4">
      <c r="B998" s="451">
        <v>2140304</v>
      </c>
      <c r="C998" s="452" t="s">
        <v>932</v>
      </c>
      <c r="D998" s="453">
        <v>0</v>
      </c>
    </row>
    <row r="999" spans="2:4">
      <c r="B999" s="451">
        <v>2140305</v>
      </c>
      <c r="C999" s="452" t="s">
        <v>933</v>
      </c>
      <c r="D999" s="453">
        <v>0</v>
      </c>
    </row>
    <row r="1000" spans="2:4">
      <c r="B1000" s="451">
        <v>2140306</v>
      </c>
      <c r="C1000" s="452" t="s">
        <v>934</v>
      </c>
      <c r="D1000" s="453">
        <v>0</v>
      </c>
    </row>
    <row r="1001" spans="2:4">
      <c r="B1001" s="451">
        <v>2140307</v>
      </c>
      <c r="C1001" s="452" t="s">
        <v>935</v>
      </c>
      <c r="D1001" s="453">
        <v>0</v>
      </c>
    </row>
    <row r="1002" spans="2:4">
      <c r="B1002" s="451">
        <v>2140308</v>
      </c>
      <c r="C1002" s="452" t="s">
        <v>936</v>
      </c>
      <c r="D1002" s="453">
        <v>0</v>
      </c>
    </row>
    <row r="1003" spans="2:4">
      <c r="B1003" s="451">
        <v>2140399</v>
      </c>
      <c r="C1003" s="452" t="s">
        <v>937</v>
      </c>
      <c r="D1003" s="453">
        <v>0</v>
      </c>
    </row>
    <row r="1004" spans="2:4">
      <c r="B1004" s="451">
        <v>21404</v>
      </c>
      <c r="C1004" s="452" t="s">
        <v>938</v>
      </c>
      <c r="D1004" s="453">
        <v>0</v>
      </c>
    </row>
    <row r="1005" spans="2:4">
      <c r="B1005" s="451">
        <v>2140401</v>
      </c>
      <c r="C1005" s="452" t="s">
        <v>939</v>
      </c>
      <c r="D1005" s="453">
        <v>0</v>
      </c>
    </row>
    <row r="1006" spans="2:4">
      <c r="B1006" s="451">
        <v>2140402</v>
      </c>
      <c r="C1006" s="452" t="s">
        <v>940</v>
      </c>
      <c r="D1006" s="453">
        <v>0</v>
      </c>
    </row>
    <row r="1007" spans="2:4">
      <c r="B1007" s="451">
        <v>2140403</v>
      </c>
      <c r="C1007" s="452" t="s">
        <v>941</v>
      </c>
      <c r="D1007" s="453">
        <v>0</v>
      </c>
    </row>
    <row r="1008" spans="2:4">
      <c r="B1008" s="451">
        <v>2140499</v>
      </c>
      <c r="C1008" s="452" t="s">
        <v>942</v>
      </c>
      <c r="D1008" s="453">
        <v>0</v>
      </c>
    </row>
    <row r="1009" spans="2:4">
      <c r="B1009" s="451">
        <v>21405</v>
      </c>
      <c r="C1009" s="452" t="s">
        <v>943</v>
      </c>
      <c r="D1009" s="453">
        <v>0</v>
      </c>
    </row>
    <row r="1010" spans="2:4">
      <c r="B1010" s="451">
        <v>2140501</v>
      </c>
      <c r="C1010" s="452" t="s">
        <v>185</v>
      </c>
      <c r="D1010" s="453">
        <v>0</v>
      </c>
    </row>
    <row r="1011" spans="2:4">
      <c r="B1011" s="451">
        <v>2140502</v>
      </c>
      <c r="C1011" s="452" t="s">
        <v>186</v>
      </c>
      <c r="D1011" s="453">
        <v>0</v>
      </c>
    </row>
    <row r="1012" spans="2:4">
      <c r="B1012" s="451">
        <v>2140503</v>
      </c>
      <c r="C1012" s="452" t="s">
        <v>187</v>
      </c>
      <c r="D1012" s="453">
        <v>0</v>
      </c>
    </row>
    <row r="1013" spans="2:4">
      <c r="B1013" s="451">
        <v>2140504</v>
      </c>
      <c r="C1013" s="452" t="s">
        <v>929</v>
      </c>
      <c r="D1013" s="453">
        <v>0</v>
      </c>
    </row>
    <row r="1014" spans="2:4">
      <c r="B1014" s="451">
        <v>2140505</v>
      </c>
      <c r="C1014" s="452" t="s">
        <v>944</v>
      </c>
      <c r="D1014" s="453">
        <v>0</v>
      </c>
    </row>
    <row r="1015" spans="2:4">
      <c r="B1015" s="451">
        <v>2140599</v>
      </c>
      <c r="C1015" s="452" t="s">
        <v>945</v>
      </c>
      <c r="D1015" s="453">
        <v>0</v>
      </c>
    </row>
    <row r="1016" spans="2:4">
      <c r="B1016" s="451">
        <v>21406</v>
      </c>
      <c r="C1016" s="452" t="s">
        <v>946</v>
      </c>
      <c r="D1016" s="453">
        <v>0</v>
      </c>
    </row>
    <row r="1017" spans="2:4">
      <c r="B1017" s="451">
        <v>2140601</v>
      </c>
      <c r="C1017" s="452" t="s">
        <v>947</v>
      </c>
      <c r="D1017" s="453">
        <v>0</v>
      </c>
    </row>
    <row r="1018" spans="2:4">
      <c r="B1018" s="451">
        <v>2140602</v>
      </c>
      <c r="C1018" s="452" t="s">
        <v>948</v>
      </c>
      <c r="D1018" s="453">
        <v>0</v>
      </c>
    </row>
    <row r="1019" spans="2:4">
      <c r="B1019" s="451">
        <v>2140603</v>
      </c>
      <c r="C1019" s="452" t="s">
        <v>949</v>
      </c>
      <c r="D1019" s="453">
        <v>0</v>
      </c>
    </row>
    <row r="1020" spans="2:4">
      <c r="B1020" s="451">
        <v>2140699</v>
      </c>
      <c r="C1020" s="452" t="s">
        <v>950</v>
      </c>
      <c r="D1020" s="453">
        <v>0</v>
      </c>
    </row>
    <row r="1021" spans="2:4">
      <c r="B1021" s="451">
        <v>21499</v>
      </c>
      <c r="C1021" s="452" t="s">
        <v>951</v>
      </c>
      <c r="D1021" s="453">
        <v>0</v>
      </c>
    </row>
    <row r="1022" spans="2:4">
      <c r="B1022" s="451">
        <v>2149901</v>
      </c>
      <c r="C1022" s="452" t="s">
        <v>952</v>
      </c>
      <c r="D1022" s="453">
        <v>0</v>
      </c>
    </row>
    <row r="1023" spans="2:4">
      <c r="B1023" s="451">
        <v>2149999</v>
      </c>
      <c r="C1023" s="452" t="s">
        <v>953</v>
      </c>
      <c r="D1023" s="453">
        <v>0</v>
      </c>
    </row>
    <row r="1024" spans="2:4">
      <c r="B1024" s="451">
        <v>215</v>
      </c>
      <c r="C1024" s="452" t="s">
        <v>954</v>
      </c>
      <c r="D1024" s="453">
        <v>1659.337</v>
      </c>
    </row>
    <row r="1025" spans="2:4">
      <c r="B1025" s="451">
        <v>21501</v>
      </c>
      <c r="C1025" s="452" t="s">
        <v>955</v>
      </c>
      <c r="D1025" s="453">
        <v>0</v>
      </c>
    </row>
    <row r="1026" spans="2:4">
      <c r="B1026" s="451">
        <v>2150101</v>
      </c>
      <c r="C1026" s="452" t="s">
        <v>185</v>
      </c>
      <c r="D1026" s="453">
        <v>0</v>
      </c>
    </row>
    <row r="1027" spans="2:4">
      <c r="B1027" s="451">
        <v>2150102</v>
      </c>
      <c r="C1027" s="452" t="s">
        <v>186</v>
      </c>
      <c r="D1027" s="453">
        <v>0</v>
      </c>
    </row>
    <row r="1028" spans="2:4">
      <c r="B1028" s="451">
        <v>2150103</v>
      </c>
      <c r="C1028" s="452" t="s">
        <v>187</v>
      </c>
      <c r="D1028" s="453">
        <v>0</v>
      </c>
    </row>
    <row r="1029" spans="2:4">
      <c r="B1029" s="451">
        <v>2150104</v>
      </c>
      <c r="C1029" s="452" t="s">
        <v>956</v>
      </c>
      <c r="D1029" s="453">
        <v>0</v>
      </c>
    </row>
    <row r="1030" spans="2:4">
      <c r="B1030" s="451">
        <v>2150105</v>
      </c>
      <c r="C1030" s="452" t="s">
        <v>957</v>
      </c>
      <c r="D1030" s="453">
        <v>0</v>
      </c>
    </row>
    <row r="1031" spans="2:4">
      <c r="B1031" s="451">
        <v>2150106</v>
      </c>
      <c r="C1031" s="452" t="s">
        <v>958</v>
      </c>
      <c r="D1031" s="453">
        <v>0</v>
      </c>
    </row>
    <row r="1032" spans="2:4">
      <c r="B1032" s="451">
        <v>2150107</v>
      </c>
      <c r="C1032" s="452" t="s">
        <v>959</v>
      </c>
      <c r="D1032" s="453">
        <v>0</v>
      </c>
    </row>
    <row r="1033" spans="2:4">
      <c r="B1033" s="451">
        <v>2150108</v>
      </c>
      <c r="C1033" s="452" t="s">
        <v>960</v>
      </c>
      <c r="D1033" s="453">
        <v>0</v>
      </c>
    </row>
    <row r="1034" spans="2:4">
      <c r="B1034" s="451">
        <v>2150199</v>
      </c>
      <c r="C1034" s="452" t="s">
        <v>961</v>
      </c>
      <c r="D1034" s="453">
        <v>0</v>
      </c>
    </row>
    <row r="1035" spans="2:4">
      <c r="B1035" s="451">
        <v>21502</v>
      </c>
      <c r="C1035" s="452" t="s">
        <v>962</v>
      </c>
      <c r="D1035" s="453">
        <v>200</v>
      </c>
    </row>
    <row r="1036" spans="2:4">
      <c r="B1036" s="451">
        <v>2150201</v>
      </c>
      <c r="C1036" s="452" t="s">
        <v>185</v>
      </c>
      <c r="D1036" s="453">
        <v>0</v>
      </c>
    </row>
    <row r="1037" spans="2:4">
      <c r="B1037" s="451">
        <v>2150202</v>
      </c>
      <c r="C1037" s="452" t="s">
        <v>186</v>
      </c>
      <c r="D1037" s="453">
        <v>0</v>
      </c>
    </row>
    <row r="1038" spans="2:4">
      <c r="B1038" s="451">
        <v>2150203</v>
      </c>
      <c r="C1038" s="452" t="s">
        <v>187</v>
      </c>
      <c r="D1038" s="453">
        <v>0</v>
      </c>
    </row>
    <row r="1039" spans="2:4">
      <c r="B1039" s="451">
        <v>2150204</v>
      </c>
      <c r="C1039" s="452" t="s">
        <v>963</v>
      </c>
      <c r="D1039" s="453">
        <v>0</v>
      </c>
    </row>
    <row r="1040" spans="2:4">
      <c r="B1040" s="451">
        <v>2150205</v>
      </c>
      <c r="C1040" s="452" t="s">
        <v>964</v>
      </c>
      <c r="D1040" s="453">
        <v>0</v>
      </c>
    </row>
    <row r="1041" spans="2:4">
      <c r="B1041" s="451">
        <v>2150206</v>
      </c>
      <c r="C1041" s="452" t="s">
        <v>965</v>
      </c>
      <c r="D1041" s="453">
        <v>0</v>
      </c>
    </row>
    <row r="1042" spans="2:4">
      <c r="B1042" s="451">
        <v>2150207</v>
      </c>
      <c r="C1042" s="452" t="s">
        <v>966</v>
      </c>
      <c r="D1042" s="453">
        <v>0</v>
      </c>
    </row>
    <row r="1043" spans="2:4">
      <c r="B1043" s="451">
        <v>2150208</v>
      </c>
      <c r="C1043" s="452" t="s">
        <v>967</v>
      </c>
      <c r="D1043" s="453">
        <v>0</v>
      </c>
    </row>
    <row r="1044" spans="2:4">
      <c r="B1044" s="451">
        <v>2150209</v>
      </c>
      <c r="C1044" s="452" t="s">
        <v>968</v>
      </c>
      <c r="D1044" s="453">
        <v>0</v>
      </c>
    </row>
    <row r="1045" spans="2:4">
      <c r="B1045" s="451">
        <v>2150210</v>
      </c>
      <c r="C1045" s="452" t="s">
        <v>969</v>
      </c>
      <c r="D1045" s="453">
        <v>0</v>
      </c>
    </row>
    <row r="1046" spans="2:4">
      <c r="B1046" s="451">
        <v>2150212</v>
      </c>
      <c r="C1046" s="452" t="s">
        <v>970</v>
      </c>
      <c r="D1046" s="453">
        <v>0</v>
      </c>
    </row>
    <row r="1047" spans="2:4">
      <c r="B1047" s="451">
        <v>2150213</v>
      </c>
      <c r="C1047" s="452" t="s">
        <v>971</v>
      </c>
      <c r="D1047" s="453">
        <v>0</v>
      </c>
    </row>
    <row r="1048" spans="2:4">
      <c r="B1048" s="451">
        <v>2150214</v>
      </c>
      <c r="C1048" s="452" t="s">
        <v>972</v>
      </c>
      <c r="D1048" s="453">
        <v>0</v>
      </c>
    </row>
    <row r="1049" spans="2:4">
      <c r="B1049" s="451">
        <v>2150215</v>
      </c>
      <c r="C1049" s="452" t="s">
        <v>973</v>
      </c>
      <c r="D1049" s="453">
        <v>0</v>
      </c>
    </row>
    <row r="1050" spans="2:4">
      <c r="B1050" s="451">
        <v>2150299</v>
      </c>
      <c r="C1050" s="452" t="s">
        <v>974</v>
      </c>
      <c r="D1050" s="453">
        <v>200</v>
      </c>
    </row>
    <row r="1051" spans="2:4">
      <c r="B1051" s="451">
        <v>21503</v>
      </c>
      <c r="C1051" s="452" t="s">
        <v>975</v>
      </c>
      <c r="D1051" s="453">
        <v>0</v>
      </c>
    </row>
    <row r="1052" spans="2:4">
      <c r="B1052" s="451">
        <v>2150301</v>
      </c>
      <c r="C1052" s="452" t="s">
        <v>185</v>
      </c>
      <c r="D1052" s="453">
        <v>0</v>
      </c>
    </row>
    <row r="1053" spans="2:4">
      <c r="B1053" s="451">
        <v>2150302</v>
      </c>
      <c r="C1053" s="452" t="s">
        <v>186</v>
      </c>
      <c r="D1053" s="453">
        <v>0</v>
      </c>
    </row>
    <row r="1054" spans="2:4">
      <c r="B1054" s="451">
        <v>2150303</v>
      </c>
      <c r="C1054" s="452" t="s">
        <v>187</v>
      </c>
      <c r="D1054" s="453">
        <v>0</v>
      </c>
    </row>
    <row r="1055" spans="2:4">
      <c r="B1055" s="451">
        <v>2150399</v>
      </c>
      <c r="C1055" s="452" t="s">
        <v>976</v>
      </c>
      <c r="D1055" s="453">
        <v>0</v>
      </c>
    </row>
    <row r="1056" spans="2:4">
      <c r="B1056" s="451">
        <v>21505</v>
      </c>
      <c r="C1056" s="452" t="s">
        <v>977</v>
      </c>
      <c r="D1056" s="453">
        <v>0</v>
      </c>
    </row>
    <row r="1057" spans="2:4">
      <c r="B1057" s="451">
        <v>2150501</v>
      </c>
      <c r="C1057" s="452" t="s">
        <v>185</v>
      </c>
      <c r="D1057" s="453">
        <v>0</v>
      </c>
    </row>
    <row r="1058" spans="2:4">
      <c r="B1058" s="451">
        <v>2150502</v>
      </c>
      <c r="C1058" s="452" t="s">
        <v>186</v>
      </c>
      <c r="D1058" s="453">
        <v>0</v>
      </c>
    </row>
    <row r="1059" spans="2:4">
      <c r="B1059" s="451">
        <v>2150503</v>
      </c>
      <c r="C1059" s="452" t="s">
        <v>187</v>
      </c>
      <c r="D1059" s="453">
        <v>0</v>
      </c>
    </row>
    <row r="1060" spans="2:4">
      <c r="B1060" s="451">
        <v>2150505</v>
      </c>
      <c r="C1060" s="452" t="s">
        <v>978</v>
      </c>
      <c r="D1060" s="453">
        <v>0</v>
      </c>
    </row>
    <row r="1061" spans="2:4">
      <c r="B1061" s="451">
        <v>2150507</v>
      </c>
      <c r="C1061" s="452" t="s">
        <v>979</v>
      </c>
      <c r="D1061" s="453">
        <v>0</v>
      </c>
    </row>
    <row r="1062" spans="2:4">
      <c r="B1062" s="451">
        <v>2150508</v>
      </c>
      <c r="C1062" s="452" t="s">
        <v>980</v>
      </c>
      <c r="D1062" s="453">
        <v>0</v>
      </c>
    </row>
    <row r="1063" spans="2:4">
      <c r="B1063" s="451">
        <v>2150516</v>
      </c>
      <c r="C1063" s="452" t="s">
        <v>981</v>
      </c>
      <c r="D1063" s="453">
        <v>0</v>
      </c>
    </row>
    <row r="1064" spans="2:4">
      <c r="B1064" s="451">
        <v>2150517</v>
      </c>
      <c r="C1064" s="452" t="s">
        <v>982</v>
      </c>
      <c r="D1064" s="453">
        <v>0</v>
      </c>
    </row>
    <row r="1065" spans="2:4">
      <c r="B1065" s="451">
        <v>2150550</v>
      </c>
      <c r="C1065" s="452" t="s">
        <v>194</v>
      </c>
      <c r="D1065" s="453">
        <v>0</v>
      </c>
    </row>
    <row r="1066" spans="2:4">
      <c r="B1066" s="451">
        <v>2150599</v>
      </c>
      <c r="C1066" s="452" t="s">
        <v>983</v>
      </c>
      <c r="D1066" s="453">
        <v>0</v>
      </c>
    </row>
    <row r="1067" spans="2:4">
      <c r="B1067" s="451">
        <v>21507</v>
      </c>
      <c r="C1067" s="452" t="s">
        <v>984</v>
      </c>
      <c r="D1067" s="453">
        <v>0</v>
      </c>
    </row>
    <row r="1068" spans="2:4">
      <c r="B1068" s="451">
        <v>2150701</v>
      </c>
      <c r="C1068" s="452" t="s">
        <v>185</v>
      </c>
      <c r="D1068" s="453">
        <v>0</v>
      </c>
    </row>
    <row r="1069" spans="2:4">
      <c r="B1069" s="451">
        <v>2150702</v>
      </c>
      <c r="C1069" s="452" t="s">
        <v>186</v>
      </c>
      <c r="D1069" s="453">
        <v>0</v>
      </c>
    </row>
    <row r="1070" spans="2:4">
      <c r="B1070" s="451">
        <v>2150703</v>
      </c>
      <c r="C1070" s="452" t="s">
        <v>187</v>
      </c>
      <c r="D1070" s="453">
        <v>0</v>
      </c>
    </row>
    <row r="1071" spans="2:4">
      <c r="B1071" s="451">
        <v>2150704</v>
      </c>
      <c r="C1071" s="452" t="s">
        <v>985</v>
      </c>
      <c r="D1071" s="453">
        <v>0</v>
      </c>
    </row>
    <row r="1072" spans="2:4">
      <c r="B1072" s="451">
        <v>2150705</v>
      </c>
      <c r="C1072" s="452" t="s">
        <v>986</v>
      </c>
      <c r="D1072" s="453">
        <v>0</v>
      </c>
    </row>
    <row r="1073" spans="2:4">
      <c r="B1073" s="451">
        <v>2150799</v>
      </c>
      <c r="C1073" s="452" t="s">
        <v>987</v>
      </c>
      <c r="D1073" s="453">
        <v>0</v>
      </c>
    </row>
    <row r="1074" spans="2:4">
      <c r="B1074" s="451">
        <v>21508</v>
      </c>
      <c r="C1074" s="452" t="s">
        <v>988</v>
      </c>
      <c r="D1074" s="453">
        <v>228</v>
      </c>
    </row>
    <row r="1075" spans="2:4">
      <c r="B1075" s="451">
        <v>2150801</v>
      </c>
      <c r="C1075" s="452" t="s">
        <v>185</v>
      </c>
      <c r="D1075" s="453">
        <v>0</v>
      </c>
    </row>
    <row r="1076" spans="2:4">
      <c r="B1076" s="451">
        <v>2150802</v>
      </c>
      <c r="C1076" s="452" t="s">
        <v>186</v>
      </c>
      <c r="D1076" s="453">
        <v>0</v>
      </c>
    </row>
    <row r="1077" spans="2:4">
      <c r="B1077" s="451">
        <v>2150803</v>
      </c>
      <c r="C1077" s="452" t="s">
        <v>187</v>
      </c>
      <c r="D1077" s="453">
        <v>0</v>
      </c>
    </row>
    <row r="1078" spans="2:4">
      <c r="B1078" s="451">
        <v>2150804</v>
      </c>
      <c r="C1078" s="452" t="s">
        <v>989</v>
      </c>
      <c r="D1078" s="453">
        <v>0</v>
      </c>
    </row>
    <row r="1079" spans="2:4">
      <c r="B1079" s="451">
        <v>2150805</v>
      </c>
      <c r="C1079" s="452" t="s">
        <v>990</v>
      </c>
      <c r="D1079" s="453">
        <v>118</v>
      </c>
    </row>
    <row r="1080" spans="2:4">
      <c r="B1080" s="451">
        <v>2150806</v>
      </c>
      <c r="C1080" s="452" t="s">
        <v>991</v>
      </c>
      <c r="D1080" s="453">
        <v>0</v>
      </c>
    </row>
    <row r="1081" spans="2:4">
      <c r="B1081" s="451">
        <v>2150899</v>
      </c>
      <c r="C1081" s="452" t="s">
        <v>992</v>
      </c>
      <c r="D1081" s="453">
        <v>110</v>
      </c>
    </row>
    <row r="1082" spans="2:4">
      <c r="B1082" s="451">
        <v>21599</v>
      </c>
      <c r="C1082" s="452" t="s">
        <v>993</v>
      </c>
      <c r="D1082" s="453">
        <v>1231.337</v>
      </c>
    </row>
    <row r="1083" spans="2:4">
      <c r="B1083" s="451">
        <v>2159901</v>
      </c>
      <c r="C1083" s="452" t="s">
        <v>994</v>
      </c>
      <c r="D1083" s="453">
        <v>0</v>
      </c>
    </row>
    <row r="1084" spans="2:4">
      <c r="B1084" s="451">
        <v>2159904</v>
      </c>
      <c r="C1084" s="452" t="s">
        <v>995</v>
      </c>
      <c r="D1084" s="453">
        <v>231.337</v>
      </c>
    </row>
    <row r="1085" spans="2:4">
      <c r="B1085" s="451">
        <v>2159905</v>
      </c>
      <c r="C1085" s="452" t="s">
        <v>996</v>
      </c>
      <c r="D1085" s="453">
        <v>0</v>
      </c>
    </row>
    <row r="1086" spans="2:4">
      <c r="B1086" s="451">
        <v>2159906</v>
      </c>
      <c r="C1086" s="452" t="s">
        <v>997</v>
      </c>
      <c r="D1086" s="453">
        <v>0</v>
      </c>
    </row>
    <row r="1087" spans="2:4">
      <c r="B1087" s="451">
        <v>2159999</v>
      </c>
      <c r="C1087" s="452" t="s">
        <v>998</v>
      </c>
      <c r="D1087" s="453">
        <v>1000</v>
      </c>
    </row>
    <row r="1088" spans="2:4">
      <c r="B1088" s="451">
        <v>216</v>
      </c>
      <c r="C1088" s="452" t="s">
        <v>160</v>
      </c>
      <c r="D1088" s="453">
        <v>251.82</v>
      </c>
    </row>
    <row r="1089" spans="2:4">
      <c r="B1089" s="451">
        <v>21602</v>
      </c>
      <c r="C1089" s="452" t="s">
        <v>999</v>
      </c>
      <c r="D1089" s="453">
        <v>0</v>
      </c>
    </row>
    <row r="1090" spans="2:4">
      <c r="B1090" s="451">
        <v>2160201</v>
      </c>
      <c r="C1090" s="452" t="s">
        <v>185</v>
      </c>
      <c r="D1090" s="453">
        <v>0</v>
      </c>
    </row>
    <row r="1091" spans="2:4">
      <c r="B1091" s="451">
        <v>2160202</v>
      </c>
      <c r="C1091" s="452" t="s">
        <v>186</v>
      </c>
      <c r="D1091" s="453">
        <v>0</v>
      </c>
    </row>
    <row r="1092" spans="2:4">
      <c r="B1092" s="451">
        <v>2160203</v>
      </c>
      <c r="C1092" s="452" t="s">
        <v>187</v>
      </c>
      <c r="D1092" s="453">
        <v>0</v>
      </c>
    </row>
    <row r="1093" spans="2:4">
      <c r="B1093" s="451">
        <v>2160216</v>
      </c>
      <c r="C1093" s="452" t="s">
        <v>1000</v>
      </c>
      <c r="D1093" s="453">
        <v>0</v>
      </c>
    </row>
    <row r="1094" spans="2:4">
      <c r="B1094" s="451">
        <v>2160217</v>
      </c>
      <c r="C1094" s="452" t="s">
        <v>1001</v>
      </c>
      <c r="D1094" s="453">
        <v>0</v>
      </c>
    </row>
    <row r="1095" spans="2:4">
      <c r="B1095" s="451">
        <v>2160218</v>
      </c>
      <c r="C1095" s="452" t="s">
        <v>1002</v>
      </c>
      <c r="D1095" s="453">
        <v>0</v>
      </c>
    </row>
    <row r="1096" spans="2:4">
      <c r="B1096" s="451">
        <v>2160219</v>
      </c>
      <c r="C1096" s="452" t="s">
        <v>1003</v>
      </c>
      <c r="D1096" s="453">
        <v>0</v>
      </c>
    </row>
    <row r="1097" spans="2:4">
      <c r="B1097" s="451">
        <v>2160250</v>
      </c>
      <c r="C1097" s="452" t="s">
        <v>194</v>
      </c>
      <c r="D1097" s="453">
        <v>0</v>
      </c>
    </row>
    <row r="1098" spans="2:4">
      <c r="B1098" s="451">
        <v>2160299</v>
      </c>
      <c r="C1098" s="452" t="s">
        <v>1004</v>
      </c>
      <c r="D1098" s="453">
        <v>0</v>
      </c>
    </row>
    <row r="1099" spans="2:4">
      <c r="B1099" s="451">
        <v>21606</v>
      </c>
      <c r="C1099" s="452" t="s">
        <v>1005</v>
      </c>
      <c r="D1099" s="453">
        <v>251.82</v>
      </c>
    </row>
    <row r="1100" spans="2:4">
      <c r="B1100" s="451">
        <v>2160601</v>
      </c>
      <c r="C1100" s="452" t="s">
        <v>185</v>
      </c>
      <c r="D1100" s="453">
        <v>0</v>
      </c>
    </row>
    <row r="1101" spans="2:4">
      <c r="B1101" s="451">
        <v>2160602</v>
      </c>
      <c r="C1101" s="452" t="s">
        <v>186</v>
      </c>
      <c r="D1101" s="453">
        <v>0</v>
      </c>
    </row>
    <row r="1102" spans="2:4">
      <c r="B1102" s="451">
        <v>2160603</v>
      </c>
      <c r="C1102" s="452" t="s">
        <v>187</v>
      </c>
      <c r="D1102" s="453">
        <v>0</v>
      </c>
    </row>
    <row r="1103" spans="2:4">
      <c r="B1103" s="451">
        <v>2160607</v>
      </c>
      <c r="C1103" s="452" t="s">
        <v>1006</v>
      </c>
      <c r="D1103" s="453">
        <v>0</v>
      </c>
    </row>
    <row r="1104" spans="2:4">
      <c r="B1104" s="451">
        <v>2160699</v>
      </c>
      <c r="C1104" s="452" t="s">
        <v>1007</v>
      </c>
      <c r="D1104" s="453">
        <v>251.82</v>
      </c>
    </row>
    <row r="1105" spans="2:4">
      <c r="B1105" s="451">
        <v>21699</v>
      </c>
      <c r="C1105" s="452" t="s">
        <v>1008</v>
      </c>
      <c r="D1105" s="453">
        <v>0</v>
      </c>
    </row>
    <row r="1106" spans="2:4">
      <c r="B1106" s="451">
        <v>2169901</v>
      </c>
      <c r="C1106" s="452" t="s">
        <v>1009</v>
      </c>
      <c r="D1106" s="453">
        <v>0</v>
      </c>
    </row>
    <row r="1107" spans="2:4">
      <c r="B1107" s="451">
        <v>2169999</v>
      </c>
      <c r="C1107" s="452" t="s">
        <v>1010</v>
      </c>
      <c r="D1107" s="453">
        <v>0</v>
      </c>
    </row>
    <row r="1108" spans="2:4">
      <c r="B1108" s="451">
        <v>217</v>
      </c>
      <c r="C1108" s="452" t="s">
        <v>162</v>
      </c>
      <c r="D1108" s="453">
        <v>0</v>
      </c>
    </row>
    <row r="1109" spans="2:4">
      <c r="B1109" s="451">
        <v>21701</v>
      </c>
      <c r="C1109" s="452" t="s">
        <v>1011</v>
      </c>
      <c r="D1109" s="453">
        <v>0</v>
      </c>
    </row>
    <row r="1110" spans="2:4">
      <c r="B1110" s="451">
        <v>2170101</v>
      </c>
      <c r="C1110" s="452" t="s">
        <v>185</v>
      </c>
      <c r="D1110" s="453">
        <v>0</v>
      </c>
    </row>
    <row r="1111" spans="2:4">
      <c r="B1111" s="451">
        <v>2170102</v>
      </c>
      <c r="C1111" s="452" t="s">
        <v>186</v>
      </c>
      <c r="D1111" s="453">
        <v>0</v>
      </c>
    </row>
    <row r="1112" spans="2:4">
      <c r="B1112" s="451">
        <v>2170103</v>
      </c>
      <c r="C1112" s="452" t="s">
        <v>187</v>
      </c>
      <c r="D1112" s="453">
        <v>0</v>
      </c>
    </row>
    <row r="1113" spans="2:4">
      <c r="B1113" s="451">
        <v>2170104</v>
      </c>
      <c r="C1113" s="452" t="s">
        <v>1012</v>
      </c>
      <c r="D1113" s="453">
        <v>0</v>
      </c>
    </row>
    <row r="1114" spans="2:4">
      <c r="B1114" s="451">
        <v>2170150</v>
      </c>
      <c r="C1114" s="452" t="s">
        <v>194</v>
      </c>
      <c r="D1114" s="453">
        <v>0</v>
      </c>
    </row>
    <row r="1115" spans="2:4">
      <c r="B1115" s="451">
        <v>2170199</v>
      </c>
      <c r="C1115" s="452" t="s">
        <v>1013</v>
      </c>
      <c r="D1115" s="453">
        <v>0</v>
      </c>
    </row>
    <row r="1116" spans="2:4">
      <c r="B1116" s="451">
        <v>21702</v>
      </c>
      <c r="C1116" s="452" t="s">
        <v>1014</v>
      </c>
      <c r="D1116" s="453">
        <v>0</v>
      </c>
    </row>
    <row r="1117" spans="2:4">
      <c r="B1117" s="451">
        <v>2170201</v>
      </c>
      <c r="C1117" s="452" t="s">
        <v>1015</v>
      </c>
      <c r="D1117" s="453">
        <v>0</v>
      </c>
    </row>
    <row r="1118" spans="2:4">
      <c r="B1118" s="451">
        <v>2170202</v>
      </c>
      <c r="C1118" s="452" t="s">
        <v>1016</v>
      </c>
      <c r="D1118" s="453">
        <v>0</v>
      </c>
    </row>
    <row r="1119" spans="2:4">
      <c r="B1119" s="451">
        <v>2170203</v>
      </c>
      <c r="C1119" s="452" t="s">
        <v>1017</v>
      </c>
      <c r="D1119" s="453">
        <v>0</v>
      </c>
    </row>
    <row r="1120" spans="2:4">
      <c r="B1120" s="451">
        <v>2170204</v>
      </c>
      <c r="C1120" s="452" t="s">
        <v>1018</v>
      </c>
      <c r="D1120" s="453">
        <v>0</v>
      </c>
    </row>
    <row r="1121" spans="2:4">
      <c r="B1121" s="451">
        <v>2170205</v>
      </c>
      <c r="C1121" s="452" t="s">
        <v>1019</v>
      </c>
      <c r="D1121" s="453">
        <v>0</v>
      </c>
    </row>
    <row r="1122" spans="2:4">
      <c r="B1122" s="451">
        <v>2170206</v>
      </c>
      <c r="C1122" s="452" t="s">
        <v>1020</v>
      </c>
      <c r="D1122" s="453">
        <v>0</v>
      </c>
    </row>
    <row r="1123" spans="2:4">
      <c r="B1123" s="451">
        <v>2170207</v>
      </c>
      <c r="C1123" s="452" t="s">
        <v>1021</v>
      </c>
      <c r="D1123" s="453">
        <v>0</v>
      </c>
    </row>
    <row r="1124" spans="2:4">
      <c r="B1124" s="451">
        <v>2170208</v>
      </c>
      <c r="C1124" s="452" t="s">
        <v>1022</v>
      </c>
      <c r="D1124" s="453">
        <v>0</v>
      </c>
    </row>
    <row r="1125" spans="2:4">
      <c r="B1125" s="451">
        <v>2170299</v>
      </c>
      <c r="C1125" s="452" t="s">
        <v>1023</v>
      </c>
      <c r="D1125" s="453">
        <v>0</v>
      </c>
    </row>
    <row r="1126" spans="2:4">
      <c r="B1126" s="451">
        <v>21703</v>
      </c>
      <c r="C1126" s="452" t="s">
        <v>1024</v>
      </c>
      <c r="D1126" s="453">
        <v>0</v>
      </c>
    </row>
    <row r="1127" spans="2:4">
      <c r="B1127" s="451">
        <v>2170301</v>
      </c>
      <c r="C1127" s="452" t="s">
        <v>1025</v>
      </c>
      <c r="D1127" s="453">
        <v>0</v>
      </c>
    </row>
    <row r="1128" spans="2:4">
      <c r="B1128" s="451">
        <v>2170302</v>
      </c>
      <c r="C1128" s="452" t="s">
        <v>1026</v>
      </c>
      <c r="D1128" s="453">
        <v>0</v>
      </c>
    </row>
    <row r="1129" spans="2:4">
      <c r="B1129" s="451">
        <v>2170303</v>
      </c>
      <c r="C1129" s="452" t="s">
        <v>1027</v>
      </c>
      <c r="D1129" s="453">
        <v>0</v>
      </c>
    </row>
    <row r="1130" spans="2:4">
      <c r="B1130" s="451">
        <v>2170304</v>
      </c>
      <c r="C1130" s="452" t="s">
        <v>1028</v>
      </c>
      <c r="D1130" s="453">
        <v>0</v>
      </c>
    </row>
    <row r="1131" spans="2:4">
      <c r="B1131" s="451">
        <v>2170399</v>
      </c>
      <c r="C1131" s="452" t="s">
        <v>1029</v>
      </c>
      <c r="D1131" s="453">
        <v>0</v>
      </c>
    </row>
    <row r="1132" spans="2:4">
      <c r="B1132" s="451">
        <v>21704</v>
      </c>
      <c r="C1132" s="452" t="s">
        <v>1030</v>
      </c>
      <c r="D1132" s="453">
        <v>0</v>
      </c>
    </row>
    <row r="1133" spans="2:4">
      <c r="B1133" s="451">
        <v>2170401</v>
      </c>
      <c r="C1133" s="452" t="s">
        <v>1031</v>
      </c>
      <c r="D1133" s="453">
        <v>0</v>
      </c>
    </row>
    <row r="1134" spans="2:4">
      <c r="B1134" s="451">
        <v>2170499</v>
      </c>
      <c r="C1134" s="452" t="s">
        <v>1032</v>
      </c>
      <c r="D1134" s="453">
        <v>0</v>
      </c>
    </row>
    <row r="1135" spans="2:4">
      <c r="B1135" s="451">
        <v>21799</v>
      </c>
      <c r="C1135" s="452" t="s">
        <v>1033</v>
      </c>
      <c r="D1135" s="453">
        <v>0</v>
      </c>
    </row>
    <row r="1136" spans="2:4">
      <c r="B1136" s="451">
        <v>2179902</v>
      </c>
      <c r="C1136" s="452" t="s">
        <v>1034</v>
      </c>
      <c r="D1136" s="453">
        <v>0</v>
      </c>
    </row>
    <row r="1137" spans="2:4">
      <c r="B1137" s="451">
        <v>2179999</v>
      </c>
      <c r="C1137" s="452" t="s">
        <v>1035</v>
      </c>
      <c r="D1137" s="453">
        <v>0</v>
      </c>
    </row>
    <row r="1138" spans="2:4">
      <c r="B1138" s="451">
        <v>219</v>
      </c>
      <c r="C1138" s="452" t="s">
        <v>164</v>
      </c>
      <c r="D1138" s="453">
        <v>110</v>
      </c>
    </row>
    <row r="1139" spans="2:4">
      <c r="B1139" s="451">
        <v>21901</v>
      </c>
      <c r="C1139" s="452" t="s">
        <v>1036</v>
      </c>
      <c r="D1139" s="453">
        <v>110</v>
      </c>
    </row>
    <row r="1140" spans="2:4">
      <c r="B1140" s="451">
        <v>21902</v>
      </c>
      <c r="C1140" s="452" t="s">
        <v>1037</v>
      </c>
      <c r="D1140" s="453">
        <v>0</v>
      </c>
    </row>
    <row r="1141" spans="2:4">
      <c r="B1141" s="451">
        <v>21903</v>
      </c>
      <c r="C1141" s="452" t="s">
        <v>1038</v>
      </c>
      <c r="D1141" s="453">
        <v>0</v>
      </c>
    </row>
    <row r="1142" spans="2:4">
      <c r="B1142" s="451">
        <v>21904</v>
      </c>
      <c r="C1142" s="452" t="s">
        <v>1039</v>
      </c>
      <c r="D1142" s="453">
        <v>0</v>
      </c>
    </row>
    <row r="1143" spans="2:4">
      <c r="B1143" s="451">
        <v>21905</v>
      </c>
      <c r="C1143" s="452" t="s">
        <v>1040</v>
      </c>
      <c r="D1143" s="453">
        <v>0</v>
      </c>
    </row>
    <row r="1144" spans="2:4">
      <c r="B1144" s="451">
        <v>21906</v>
      </c>
      <c r="C1144" s="452" t="s">
        <v>1041</v>
      </c>
      <c r="D1144" s="453">
        <v>0</v>
      </c>
    </row>
    <row r="1145" spans="2:4">
      <c r="B1145" s="451">
        <v>21907</v>
      </c>
      <c r="C1145" s="452" t="s">
        <v>1042</v>
      </c>
      <c r="D1145" s="453">
        <v>0</v>
      </c>
    </row>
    <row r="1146" spans="2:4">
      <c r="B1146" s="451">
        <v>21908</v>
      </c>
      <c r="C1146" s="452" t="s">
        <v>1043</v>
      </c>
      <c r="D1146" s="453">
        <v>0</v>
      </c>
    </row>
    <row r="1147" spans="2:4">
      <c r="B1147" s="451">
        <v>21999</v>
      </c>
      <c r="C1147" s="452" t="s">
        <v>1044</v>
      </c>
      <c r="D1147" s="453">
        <v>0</v>
      </c>
    </row>
    <row r="1148" spans="2:4">
      <c r="B1148" s="451">
        <v>220</v>
      </c>
      <c r="C1148" s="452" t="s">
        <v>1045</v>
      </c>
      <c r="D1148" s="453">
        <v>370.418273</v>
      </c>
    </row>
    <row r="1149" spans="2:4">
      <c r="B1149" s="451">
        <v>22001</v>
      </c>
      <c r="C1149" s="452" t="s">
        <v>1046</v>
      </c>
      <c r="D1149" s="453">
        <v>370.418273</v>
      </c>
    </row>
    <row r="1150" spans="2:4">
      <c r="B1150" s="451">
        <v>2200101</v>
      </c>
      <c r="C1150" s="452" t="s">
        <v>185</v>
      </c>
      <c r="D1150" s="453">
        <v>209.008273</v>
      </c>
    </row>
    <row r="1151" spans="2:4">
      <c r="B1151" s="451">
        <v>2200102</v>
      </c>
      <c r="C1151" s="452" t="s">
        <v>186</v>
      </c>
      <c r="D1151" s="453">
        <v>145.7</v>
      </c>
    </row>
    <row r="1152" spans="2:4">
      <c r="B1152" s="451">
        <v>2200103</v>
      </c>
      <c r="C1152" s="452" t="s">
        <v>187</v>
      </c>
      <c r="D1152" s="453">
        <v>0</v>
      </c>
    </row>
    <row r="1153" spans="2:4">
      <c r="B1153" s="451">
        <v>2200104</v>
      </c>
      <c r="C1153" s="452" t="s">
        <v>1047</v>
      </c>
      <c r="D1153" s="453">
        <v>0</v>
      </c>
    </row>
    <row r="1154" spans="2:4">
      <c r="B1154" s="451">
        <v>2200106</v>
      </c>
      <c r="C1154" s="452" t="s">
        <v>1048</v>
      </c>
      <c r="D1154" s="453">
        <v>0</v>
      </c>
    </row>
    <row r="1155" spans="2:4">
      <c r="B1155" s="451">
        <v>2200107</v>
      </c>
      <c r="C1155" s="452" t="s">
        <v>1049</v>
      </c>
      <c r="D1155" s="453">
        <v>0</v>
      </c>
    </row>
    <row r="1156" spans="2:4">
      <c r="B1156" s="451">
        <v>2200108</v>
      </c>
      <c r="C1156" s="452" t="s">
        <v>1050</v>
      </c>
      <c r="D1156" s="453">
        <v>0</v>
      </c>
    </row>
    <row r="1157" spans="2:4">
      <c r="B1157" s="451">
        <v>2200109</v>
      </c>
      <c r="C1157" s="452" t="s">
        <v>1051</v>
      </c>
      <c r="D1157" s="453">
        <v>0</v>
      </c>
    </row>
    <row r="1158" spans="2:4">
      <c r="B1158" s="451">
        <v>2200112</v>
      </c>
      <c r="C1158" s="452" t="s">
        <v>1052</v>
      </c>
      <c r="D1158" s="453">
        <v>0</v>
      </c>
    </row>
    <row r="1159" spans="2:4">
      <c r="B1159" s="451">
        <v>2200113</v>
      </c>
      <c r="C1159" s="452" t="s">
        <v>1053</v>
      </c>
      <c r="D1159" s="453">
        <v>0</v>
      </c>
    </row>
    <row r="1160" spans="2:4">
      <c r="B1160" s="451">
        <v>2200114</v>
      </c>
      <c r="C1160" s="452" t="s">
        <v>1054</v>
      </c>
      <c r="D1160" s="453">
        <v>0</v>
      </c>
    </row>
    <row r="1161" spans="2:4">
      <c r="B1161" s="451">
        <v>2200115</v>
      </c>
      <c r="C1161" s="452" t="s">
        <v>1055</v>
      </c>
      <c r="D1161" s="453">
        <v>0</v>
      </c>
    </row>
    <row r="1162" spans="2:4">
      <c r="B1162" s="451">
        <v>2200116</v>
      </c>
      <c r="C1162" s="452" t="s">
        <v>1056</v>
      </c>
      <c r="D1162" s="453">
        <v>0</v>
      </c>
    </row>
    <row r="1163" spans="2:4">
      <c r="B1163" s="451">
        <v>2200119</v>
      </c>
      <c r="C1163" s="452" t="s">
        <v>1057</v>
      </c>
      <c r="D1163" s="453">
        <v>0</v>
      </c>
    </row>
    <row r="1164" spans="2:4">
      <c r="B1164" s="451">
        <v>2200120</v>
      </c>
      <c r="C1164" s="452" t="s">
        <v>1058</v>
      </c>
      <c r="D1164" s="453">
        <v>0</v>
      </c>
    </row>
    <row r="1165" spans="2:4">
      <c r="B1165" s="451">
        <v>2200121</v>
      </c>
      <c r="C1165" s="452" t="s">
        <v>1059</v>
      </c>
      <c r="D1165" s="453">
        <v>0</v>
      </c>
    </row>
    <row r="1166" spans="2:4">
      <c r="B1166" s="451">
        <v>2200122</v>
      </c>
      <c r="C1166" s="452" t="s">
        <v>1060</v>
      </c>
      <c r="D1166" s="453">
        <v>0</v>
      </c>
    </row>
    <row r="1167" spans="2:4">
      <c r="B1167" s="451">
        <v>2200123</v>
      </c>
      <c r="C1167" s="452" t="s">
        <v>1061</v>
      </c>
      <c r="D1167" s="453">
        <v>0</v>
      </c>
    </row>
    <row r="1168" spans="2:4">
      <c r="B1168" s="451">
        <v>2200124</v>
      </c>
      <c r="C1168" s="452" t="s">
        <v>1062</v>
      </c>
      <c r="D1168" s="453">
        <v>0</v>
      </c>
    </row>
    <row r="1169" spans="2:4">
      <c r="B1169" s="451">
        <v>2200125</v>
      </c>
      <c r="C1169" s="452" t="s">
        <v>1063</v>
      </c>
      <c r="D1169" s="453">
        <v>0</v>
      </c>
    </row>
    <row r="1170" spans="2:4">
      <c r="B1170" s="451">
        <v>2200126</v>
      </c>
      <c r="C1170" s="452" t="s">
        <v>1064</v>
      </c>
      <c r="D1170" s="453">
        <v>0</v>
      </c>
    </row>
    <row r="1171" spans="2:4">
      <c r="B1171" s="451">
        <v>2200127</v>
      </c>
      <c r="C1171" s="452" t="s">
        <v>1065</v>
      </c>
      <c r="D1171" s="453">
        <v>0</v>
      </c>
    </row>
    <row r="1172" spans="2:4">
      <c r="B1172" s="451">
        <v>2200128</v>
      </c>
      <c r="C1172" s="452" t="s">
        <v>1066</v>
      </c>
      <c r="D1172" s="453">
        <v>0</v>
      </c>
    </row>
    <row r="1173" spans="2:4">
      <c r="B1173" s="451">
        <v>2200129</v>
      </c>
      <c r="C1173" s="452" t="s">
        <v>1067</v>
      </c>
      <c r="D1173" s="453">
        <v>0</v>
      </c>
    </row>
    <row r="1174" spans="2:4">
      <c r="B1174" s="451">
        <v>2200150</v>
      </c>
      <c r="C1174" s="452" t="s">
        <v>194</v>
      </c>
      <c r="D1174" s="453">
        <v>0</v>
      </c>
    </row>
    <row r="1175" spans="2:4">
      <c r="B1175" s="451">
        <v>2200199</v>
      </c>
      <c r="C1175" s="452" t="s">
        <v>1068</v>
      </c>
      <c r="D1175" s="453">
        <v>15.71</v>
      </c>
    </row>
    <row r="1176" spans="2:4">
      <c r="B1176" s="451">
        <v>22005</v>
      </c>
      <c r="C1176" s="452" t="s">
        <v>1069</v>
      </c>
      <c r="D1176" s="453">
        <v>0</v>
      </c>
    </row>
    <row r="1177" spans="2:4">
      <c r="B1177" s="451">
        <v>2200501</v>
      </c>
      <c r="C1177" s="452" t="s">
        <v>185</v>
      </c>
      <c r="D1177" s="453">
        <v>0</v>
      </c>
    </row>
    <row r="1178" spans="2:4">
      <c r="B1178" s="451">
        <v>2200502</v>
      </c>
      <c r="C1178" s="452" t="s">
        <v>186</v>
      </c>
      <c r="D1178" s="453">
        <v>0</v>
      </c>
    </row>
    <row r="1179" spans="2:4">
      <c r="B1179" s="451">
        <v>2200503</v>
      </c>
      <c r="C1179" s="452" t="s">
        <v>187</v>
      </c>
      <c r="D1179" s="453">
        <v>0</v>
      </c>
    </row>
    <row r="1180" spans="2:4">
      <c r="B1180" s="451">
        <v>2200504</v>
      </c>
      <c r="C1180" s="452" t="s">
        <v>1070</v>
      </c>
      <c r="D1180" s="453">
        <v>0</v>
      </c>
    </row>
    <row r="1181" spans="2:4">
      <c r="B1181" s="451">
        <v>2200506</v>
      </c>
      <c r="C1181" s="452" t="s">
        <v>1071</v>
      </c>
      <c r="D1181" s="453">
        <v>0</v>
      </c>
    </row>
    <row r="1182" spans="2:4">
      <c r="B1182" s="451">
        <v>2200507</v>
      </c>
      <c r="C1182" s="452" t="s">
        <v>1072</v>
      </c>
      <c r="D1182" s="453">
        <v>0</v>
      </c>
    </row>
    <row r="1183" spans="2:4">
      <c r="B1183" s="451">
        <v>2200508</v>
      </c>
      <c r="C1183" s="452" t="s">
        <v>1073</v>
      </c>
      <c r="D1183" s="453">
        <v>0</v>
      </c>
    </row>
    <row r="1184" spans="2:4">
      <c r="B1184" s="451">
        <v>2200509</v>
      </c>
      <c r="C1184" s="452" t="s">
        <v>1074</v>
      </c>
      <c r="D1184" s="453">
        <v>0</v>
      </c>
    </row>
    <row r="1185" spans="2:4">
      <c r="B1185" s="451">
        <v>2200510</v>
      </c>
      <c r="C1185" s="452" t="s">
        <v>1075</v>
      </c>
      <c r="D1185" s="453">
        <v>0</v>
      </c>
    </row>
    <row r="1186" spans="2:4">
      <c r="B1186" s="451">
        <v>2200511</v>
      </c>
      <c r="C1186" s="452" t="s">
        <v>1076</v>
      </c>
      <c r="D1186" s="453">
        <v>0</v>
      </c>
    </row>
    <row r="1187" spans="2:4">
      <c r="B1187" s="451">
        <v>2200512</v>
      </c>
      <c r="C1187" s="452" t="s">
        <v>1077</v>
      </c>
      <c r="D1187" s="453">
        <v>0</v>
      </c>
    </row>
    <row r="1188" spans="2:4">
      <c r="B1188" s="451">
        <v>2200513</v>
      </c>
      <c r="C1188" s="452" t="s">
        <v>1078</v>
      </c>
      <c r="D1188" s="453">
        <v>0</v>
      </c>
    </row>
    <row r="1189" spans="2:4">
      <c r="B1189" s="451">
        <v>2200514</v>
      </c>
      <c r="C1189" s="452" t="s">
        <v>1079</v>
      </c>
      <c r="D1189" s="453">
        <v>0</v>
      </c>
    </row>
    <row r="1190" spans="2:4">
      <c r="B1190" s="451">
        <v>2200599</v>
      </c>
      <c r="C1190" s="452" t="s">
        <v>1080</v>
      </c>
      <c r="D1190" s="453">
        <v>0</v>
      </c>
    </row>
    <row r="1191" spans="2:4">
      <c r="B1191" s="451">
        <v>22099</v>
      </c>
      <c r="C1191" s="452" t="s">
        <v>1081</v>
      </c>
      <c r="D1191" s="453">
        <v>0</v>
      </c>
    </row>
    <row r="1192" spans="2:4">
      <c r="B1192" s="451">
        <v>2209999</v>
      </c>
      <c r="C1192" s="452" t="s">
        <v>1082</v>
      </c>
      <c r="D1192" s="453">
        <v>0</v>
      </c>
    </row>
    <row r="1193" spans="2:4">
      <c r="B1193" s="451">
        <v>221</v>
      </c>
      <c r="C1193" s="452" t="s">
        <v>168</v>
      </c>
      <c r="D1193" s="453">
        <v>8773.98</v>
      </c>
    </row>
    <row r="1194" spans="2:4">
      <c r="B1194" s="451">
        <v>22101</v>
      </c>
      <c r="C1194" s="452" t="s">
        <v>1083</v>
      </c>
      <c r="D1194" s="453">
        <v>8773.98</v>
      </c>
    </row>
    <row r="1195" spans="2:4">
      <c r="B1195" s="451">
        <v>2210101</v>
      </c>
      <c r="C1195" s="452" t="s">
        <v>1084</v>
      </c>
      <c r="D1195" s="453">
        <v>0</v>
      </c>
    </row>
    <row r="1196" spans="2:4">
      <c r="B1196" s="451">
        <v>2210102</v>
      </c>
      <c r="C1196" s="452" t="s">
        <v>1085</v>
      </c>
      <c r="D1196" s="453">
        <v>0</v>
      </c>
    </row>
    <row r="1197" spans="2:4">
      <c r="B1197" s="451">
        <v>2210103</v>
      </c>
      <c r="C1197" s="452" t="s">
        <v>1086</v>
      </c>
      <c r="D1197" s="453">
        <v>0</v>
      </c>
    </row>
    <row r="1198" spans="2:4">
      <c r="B1198" s="451">
        <v>2210104</v>
      </c>
      <c r="C1198" s="452" t="s">
        <v>1087</v>
      </c>
      <c r="D1198" s="453">
        <v>0</v>
      </c>
    </row>
    <row r="1199" spans="2:4">
      <c r="B1199" s="451">
        <v>2210105</v>
      </c>
      <c r="C1199" s="452" t="s">
        <v>1088</v>
      </c>
      <c r="D1199" s="453">
        <v>0</v>
      </c>
    </row>
    <row r="1200" spans="2:4">
      <c r="B1200" s="451">
        <v>2210106</v>
      </c>
      <c r="C1200" s="452" t="s">
        <v>1089</v>
      </c>
      <c r="D1200" s="453">
        <v>0</v>
      </c>
    </row>
    <row r="1201" spans="2:4">
      <c r="B1201" s="451">
        <v>2210107</v>
      </c>
      <c r="C1201" s="452" t="s">
        <v>1090</v>
      </c>
      <c r="D1201" s="453">
        <v>0</v>
      </c>
    </row>
    <row r="1202" spans="2:4">
      <c r="B1202" s="451">
        <v>2210108</v>
      </c>
      <c r="C1202" s="452" t="s">
        <v>1091</v>
      </c>
      <c r="D1202" s="453">
        <v>6773.98</v>
      </c>
    </row>
    <row r="1203" spans="2:4">
      <c r="B1203" s="451">
        <v>2210109</v>
      </c>
      <c r="C1203" s="452" t="s">
        <v>1092</v>
      </c>
      <c r="D1203" s="453">
        <v>0</v>
      </c>
    </row>
    <row r="1204" spans="2:4">
      <c r="B1204" s="451">
        <v>2210199</v>
      </c>
      <c r="C1204" s="452" t="s">
        <v>1093</v>
      </c>
      <c r="D1204" s="453">
        <v>2000</v>
      </c>
    </row>
    <row r="1205" spans="2:4">
      <c r="B1205" s="451">
        <v>22102</v>
      </c>
      <c r="C1205" s="452" t="s">
        <v>1094</v>
      </c>
      <c r="D1205" s="453">
        <v>0</v>
      </c>
    </row>
    <row r="1206" spans="2:4">
      <c r="B1206" s="451">
        <v>2210201</v>
      </c>
      <c r="C1206" s="452" t="s">
        <v>1095</v>
      </c>
      <c r="D1206" s="453">
        <v>0</v>
      </c>
    </row>
    <row r="1207" spans="2:4">
      <c r="B1207" s="451">
        <v>2210202</v>
      </c>
      <c r="C1207" s="452" t="s">
        <v>1096</v>
      </c>
      <c r="D1207" s="453">
        <v>0</v>
      </c>
    </row>
    <row r="1208" spans="2:4">
      <c r="B1208" s="451">
        <v>2210203</v>
      </c>
      <c r="C1208" s="452" t="s">
        <v>1097</v>
      </c>
      <c r="D1208" s="453">
        <v>0</v>
      </c>
    </row>
    <row r="1209" spans="2:4">
      <c r="B1209" s="451">
        <v>22103</v>
      </c>
      <c r="C1209" s="452" t="s">
        <v>1098</v>
      </c>
      <c r="D1209" s="453">
        <v>0</v>
      </c>
    </row>
    <row r="1210" spans="2:4">
      <c r="B1210" s="451">
        <v>2210301</v>
      </c>
      <c r="C1210" s="452" t="s">
        <v>1099</v>
      </c>
      <c r="D1210" s="453">
        <v>0</v>
      </c>
    </row>
    <row r="1211" spans="2:4">
      <c r="B1211" s="451">
        <v>2210302</v>
      </c>
      <c r="C1211" s="452" t="s">
        <v>1100</v>
      </c>
      <c r="D1211" s="453">
        <v>0</v>
      </c>
    </row>
    <row r="1212" spans="2:4">
      <c r="B1212" s="451">
        <v>2210399</v>
      </c>
      <c r="C1212" s="452" t="s">
        <v>1101</v>
      </c>
      <c r="D1212" s="453">
        <v>0</v>
      </c>
    </row>
    <row r="1213" spans="2:4">
      <c r="B1213" s="451">
        <v>222</v>
      </c>
      <c r="C1213" s="452" t="s">
        <v>170</v>
      </c>
      <c r="D1213" s="453">
        <v>90.6438</v>
      </c>
    </row>
    <row r="1214" spans="2:4">
      <c r="B1214" s="451">
        <v>22201</v>
      </c>
      <c r="C1214" s="452" t="s">
        <v>1102</v>
      </c>
      <c r="D1214" s="453">
        <v>90.6438</v>
      </c>
    </row>
    <row r="1215" spans="2:4">
      <c r="B1215" s="451">
        <v>2220101</v>
      </c>
      <c r="C1215" s="452" t="s">
        <v>185</v>
      </c>
      <c r="D1215" s="453">
        <v>0</v>
      </c>
    </row>
    <row r="1216" spans="2:4">
      <c r="B1216" s="451">
        <v>2220102</v>
      </c>
      <c r="C1216" s="452" t="s">
        <v>186</v>
      </c>
      <c r="D1216" s="453">
        <v>0</v>
      </c>
    </row>
    <row r="1217" spans="2:4">
      <c r="B1217" s="451">
        <v>2220103</v>
      </c>
      <c r="C1217" s="452" t="s">
        <v>187</v>
      </c>
      <c r="D1217" s="453">
        <v>0</v>
      </c>
    </row>
    <row r="1218" spans="2:4">
      <c r="B1218" s="451">
        <v>2220104</v>
      </c>
      <c r="C1218" s="452" t="s">
        <v>1103</v>
      </c>
      <c r="D1218" s="453">
        <v>0</v>
      </c>
    </row>
    <row r="1219" spans="2:4">
      <c r="B1219" s="451">
        <v>2220105</v>
      </c>
      <c r="C1219" s="452" t="s">
        <v>1104</v>
      </c>
      <c r="D1219" s="453">
        <v>0</v>
      </c>
    </row>
    <row r="1220" spans="2:4">
      <c r="B1220" s="451">
        <v>2220106</v>
      </c>
      <c r="C1220" s="452" t="s">
        <v>1105</v>
      </c>
      <c r="D1220" s="453">
        <v>0</v>
      </c>
    </row>
    <row r="1221" spans="2:4">
      <c r="B1221" s="451">
        <v>2220107</v>
      </c>
      <c r="C1221" s="452" t="s">
        <v>1106</v>
      </c>
      <c r="D1221" s="453">
        <v>0</v>
      </c>
    </row>
    <row r="1222" spans="2:4">
      <c r="B1222" s="451">
        <v>2220112</v>
      </c>
      <c r="C1222" s="452" t="s">
        <v>1107</v>
      </c>
      <c r="D1222" s="453">
        <v>0</v>
      </c>
    </row>
    <row r="1223" spans="2:4">
      <c r="B1223" s="451">
        <v>2220113</v>
      </c>
      <c r="C1223" s="452" t="s">
        <v>1108</v>
      </c>
      <c r="D1223" s="453">
        <v>0</v>
      </c>
    </row>
    <row r="1224" spans="2:4">
      <c r="B1224" s="451">
        <v>2220114</v>
      </c>
      <c r="C1224" s="452" t="s">
        <v>1109</v>
      </c>
      <c r="D1224" s="453">
        <v>0</v>
      </c>
    </row>
    <row r="1225" spans="2:4">
      <c r="B1225" s="451">
        <v>2220115</v>
      </c>
      <c r="C1225" s="452" t="s">
        <v>1110</v>
      </c>
      <c r="D1225" s="453">
        <v>0</v>
      </c>
    </row>
    <row r="1226" spans="2:4">
      <c r="B1226" s="451">
        <v>2220118</v>
      </c>
      <c r="C1226" s="452" t="s">
        <v>1111</v>
      </c>
      <c r="D1226" s="453">
        <v>0</v>
      </c>
    </row>
    <row r="1227" spans="2:4">
      <c r="B1227" s="451">
        <v>2220119</v>
      </c>
      <c r="C1227" s="452" t="s">
        <v>1112</v>
      </c>
      <c r="D1227" s="453">
        <v>0</v>
      </c>
    </row>
    <row r="1228" spans="2:4">
      <c r="B1228" s="451">
        <v>2220120</v>
      </c>
      <c r="C1228" s="452" t="s">
        <v>1113</v>
      </c>
      <c r="D1228" s="453">
        <v>0</v>
      </c>
    </row>
    <row r="1229" spans="2:4">
      <c r="B1229" s="451">
        <v>2220121</v>
      </c>
      <c r="C1229" s="452" t="s">
        <v>1114</v>
      </c>
      <c r="D1229" s="453">
        <v>0</v>
      </c>
    </row>
    <row r="1230" spans="2:4">
      <c r="B1230" s="451">
        <v>2220150</v>
      </c>
      <c r="C1230" s="452" t="s">
        <v>194</v>
      </c>
      <c r="D1230" s="453">
        <v>0</v>
      </c>
    </row>
    <row r="1231" spans="2:4">
      <c r="B1231" s="451">
        <v>2220199</v>
      </c>
      <c r="C1231" s="452" t="s">
        <v>1115</v>
      </c>
      <c r="D1231" s="453">
        <v>90.6438</v>
      </c>
    </row>
    <row r="1232" spans="2:4">
      <c r="B1232" s="451">
        <v>22203</v>
      </c>
      <c r="C1232" s="452" t="s">
        <v>1116</v>
      </c>
      <c r="D1232" s="453">
        <v>0</v>
      </c>
    </row>
    <row r="1233" spans="2:4">
      <c r="B1233" s="451">
        <v>2220301</v>
      </c>
      <c r="C1233" s="452" t="s">
        <v>1117</v>
      </c>
      <c r="D1233" s="453">
        <v>0</v>
      </c>
    </row>
    <row r="1234" spans="2:4">
      <c r="B1234" s="451">
        <v>2220303</v>
      </c>
      <c r="C1234" s="452" t="s">
        <v>1118</v>
      </c>
      <c r="D1234" s="453">
        <v>0</v>
      </c>
    </row>
    <row r="1235" spans="2:4">
      <c r="B1235" s="451">
        <v>2220304</v>
      </c>
      <c r="C1235" s="452" t="s">
        <v>1119</v>
      </c>
      <c r="D1235" s="453">
        <v>0</v>
      </c>
    </row>
    <row r="1236" spans="2:4">
      <c r="B1236" s="451">
        <v>2220305</v>
      </c>
      <c r="C1236" s="452" t="s">
        <v>1120</v>
      </c>
      <c r="D1236" s="453">
        <v>0</v>
      </c>
    </row>
    <row r="1237" spans="2:4">
      <c r="B1237" s="451">
        <v>2220399</v>
      </c>
      <c r="C1237" s="452" t="s">
        <v>1121</v>
      </c>
      <c r="D1237" s="453">
        <v>0</v>
      </c>
    </row>
    <row r="1238" spans="2:4">
      <c r="B1238" s="451">
        <v>22204</v>
      </c>
      <c r="C1238" s="452" t="s">
        <v>1122</v>
      </c>
      <c r="D1238" s="453">
        <v>0</v>
      </c>
    </row>
    <row r="1239" spans="2:4">
      <c r="B1239" s="451">
        <v>2220401</v>
      </c>
      <c r="C1239" s="452" t="s">
        <v>1123</v>
      </c>
      <c r="D1239" s="453">
        <v>0</v>
      </c>
    </row>
    <row r="1240" spans="2:4">
      <c r="B1240" s="451">
        <v>2220402</v>
      </c>
      <c r="C1240" s="452" t="s">
        <v>1124</v>
      </c>
      <c r="D1240" s="453">
        <v>0</v>
      </c>
    </row>
    <row r="1241" spans="2:4">
      <c r="B1241" s="451">
        <v>2220403</v>
      </c>
      <c r="C1241" s="452" t="s">
        <v>1125</v>
      </c>
      <c r="D1241" s="453">
        <v>0</v>
      </c>
    </row>
    <row r="1242" spans="2:4">
      <c r="B1242" s="451">
        <v>2220404</v>
      </c>
      <c r="C1242" s="452" t="s">
        <v>1126</v>
      </c>
      <c r="D1242" s="453">
        <v>0</v>
      </c>
    </row>
    <row r="1243" spans="2:4">
      <c r="B1243" s="451">
        <v>2220499</v>
      </c>
      <c r="C1243" s="452" t="s">
        <v>1127</v>
      </c>
      <c r="D1243" s="453">
        <v>0</v>
      </c>
    </row>
    <row r="1244" spans="2:4">
      <c r="B1244" s="451">
        <v>22205</v>
      </c>
      <c r="C1244" s="452" t="s">
        <v>1128</v>
      </c>
      <c r="D1244" s="453">
        <v>0</v>
      </c>
    </row>
    <row r="1245" spans="2:4">
      <c r="B1245" s="451">
        <v>2220501</v>
      </c>
      <c r="C1245" s="452" t="s">
        <v>1129</v>
      </c>
      <c r="D1245" s="453">
        <v>0</v>
      </c>
    </row>
    <row r="1246" spans="2:4">
      <c r="B1246" s="451">
        <v>2220502</v>
      </c>
      <c r="C1246" s="452" t="s">
        <v>1130</v>
      </c>
      <c r="D1246" s="453">
        <v>0</v>
      </c>
    </row>
    <row r="1247" spans="2:4">
      <c r="B1247" s="451">
        <v>2220503</v>
      </c>
      <c r="C1247" s="452" t="s">
        <v>1131</v>
      </c>
      <c r="D1247" s="453">
        <v>0</v>
      </c>
    </row>
    <row r="1248" spans="2:4">
      <c r="B1248" s="451">
        <v>2220504</v>
      </c>
      <c r="C1248" s="452" t="s">
        <v>1132</v>
      </c>
      <c r="D1248" s="453">
        <v>0</v>
      </c>
    </row>
    <row r="1249" spans="2:4">
      <c r="B1249" s="451">
        <v>2220505</v>
      </c>
      <c r="C1249" s="452" t="s">
        <v>1133</v>
      </c>
      <c r="D1249" s="453">
        <v>0</v>
      </c>
    </row>
    <row r="1250" spans="2:4">
      <c r="B1250" s="451">
        <v>2220506</v>
      </c>
      <c r="C1250" s="452" t="s">
        <v>1134</v>
      </c>
      <c r="D1250" s="453">
        <v>0</v>
      </c>
    </row>
    <row r="1251" spans="2:4">
      <c r="B1251" s="451">
        <v>2220507</v>
      </c>
      <c r="C1251" s="452" t="s">
        <v>1135</v>
      </c>
      <c r="D1251" s="453">
        <v>0</v>
      </c>
    </row>
    <row r="1252" spans="2:4">
      <c r="B1252" s="451">
        <v>2220508</v>
      </c>
      <c r="C1252" s="452" t="s">
        <v>1136</v>
      </c>
      <c r="D1252" s="453">
        <v>0</v>
      </c>
    </row>
    <row r="1253" spans="2:4">
      <c r="B1253" s="451">
        <v>2220509</v>
      </c>
      <c r="C1253" s="452" t="s">
        <v>1137</v>
      </c>
      <c r="D1253" s="453">
        <v>0</v>
      </c>
    </row>
    <row r="1254" spans="2:4">
      <c r="B1254" s="451">
        <v>2220510</v>
      </c>
      <c r="C1254" s="452" t="s">
        <v>1138</v>
      </c>
      <c r="D1254" s="453">
        <v>0</v>
      </c>
    </row>
    <row r="1255" spans="2:4">
      <c r="B1255" s="451">
        <v>2220511</v>
      </c>
      <c r="C1255" s="452" t="s">
        <v>1139</v>
      </c>
      <c r="D1255" s="453">
        <v>0</v>
      </c>
    </row>
    <row r="1256" spans="2:4">
      <c r="B1256" s="451">
        <v>2220599</v>
      </c>
      <c r="C1256" s="452" t="s">
        <v>1140</v>
      </c>
      <c r="D1256" s="453">
        <v>0</v>
      </c>
    </row>
    <row r="1257" spans="2:4">
      <c r="B1257" s="451">
        <v>224</v>
      </c>
      <c r="C1257" s="452" t="s">
        <v>1141</v>
      </c>
      <c r="D1257" s="453">
        <v>1826.471579</v>
      </c>
    </row>
    <row r="1258" spans="2:4">
      <c r="B1258" s="451">
        <v>22401</v>
      </c>
      <c r="C1258" s="452" t="s">
        <v>1142</v>
      </c>
      <c r="D1258" s="453">
        <v>465.371579</v>
      </c>
    </row>
    <row r="1259" spans="2:4">
      <c r="B1259" s="451">
        <v>2240101</v>
      </c>
      <c r="C1259" s="452" t="s">
        <v>185</v>
      </c>
      <c r="D1259" s="453">
        <v>368.109839</v>
      </c>
    </row>
    <row r="1260" spans="2:4">
      <c r="B1260" s="451">
        <v>2240102</v>
      </c>
      <c r="C1260" s="452" t="s">
        <v>186</v>
      </c>
      <c r="D1260" s="453">
        <v>77.26174</v>
      </c>
    </row>
    <row r="1261" spans="2:4">
      <c r="B1261" s="451">
        <v>2240103</v>
      </c>
      <c r="C1261" s="452" t="s">
        <v>187</v>
      </c>
      <c r="D1261" s="453">
        <v>0</v>
      </c>
    </row>
    <row r="1262" spans="2:4">
      <c r="B1262" s="451">
        <v>2240104</v>
      </c>
      <c r="C1262" s="452" t="s">
        <v>1143</v>
      </c>
      <c r="D1262" s="453">
        <v>10</v>
      </c>
    </row>
    <row r="1263" spans="2:4">
      <c r="B1263" s="451">
        <v>2240105</v>
      </c>
      <c r="C1263" s="452" t="s">
        <v>1144</v>
      </c>
      <c r="D1263" s="453">
        <v>0</v>
      </c>
    </row>
    <row r="1264" spans="2:4">
      <c r="B1264" s="451">
        <v>2240106</v>
      </c>
      <c r="C1264" s="452" t="s">
        <v>1145</v>
      </c>
      <c r="D1264" s="453">
        <v>0</v>
      </c>
    </row>
    <row r="1265" spans="2:4">
      <c r="B1265" s="451">
        <v>2240107</v>
      </c>
      <c r="C1265" s="452" t="s">
        <v>1146</v>
      </c>
      <c r="D1265" s="453">
        <v>0</v>
      </c>
    </row>
    <row r="1266" spans="2:4">
      <c r="B1266" s="451">
        <v>2240108</v>
      </c>
      <c r="C1266" s="452" t="s">
        <v>1147</v>
      </c>
      <c r="D1266" s="453">
        <v>0</v>
      </c>
    </row>
    <row r="1267" spans="2:4">
      <c r="B1267" s="451">
        <v>2240109</v>
      </c>
      <c r="C1267" s="452" t="s">
        <v>1148</v>
      </c>
      <c r="D1267" s="453">
        <v>0</v>
      </c>
    </row>
    <row r="1268" spans="2:4">
      <c r="B1268" s="451">
        <v>2240150</v>
      </c>
      <c r="C1268" s="452" t="s">
        <v>194</v>
      </c>
      <c r="D1268" s="453">
        <v>0</v>
      </c>
    </row>
    <row r="1269" spans="2:4">
      <c r="B1269" s="451">
        <v>2240199</v>
      </c>
      <c r="C1269" s="452" t="s">
        <v>1149</v>
      </c>
      <c r="D1269" s="453">
        <v>10</v>
      </c>
    </row>
    <row r="1270" spans="2:4">
      <c r="B1270" s="451">
        <v>22402</v>
      </c>
      <c r="C1270" s="452" t="s">
        <v>1150</v>
      </c>
      <c r="D1270" s="453">
        <v>1321.1</v>
      </c>
    </row>
    <row r="1271" spans="2:4">
      <c r="B1271" s="451">
        <v>2240201</v>
      </c>
      <c r="C1271" s="452" t="s">
        <v>185</v>
      </c>
      <c r="D1271" s="453">
        <v>0</v>
      </c>
    </row>
    <row r="1272" spans="2:4">
      <c r="B1272" s="451">
        <v>2240202</v>
      </c>
      <c r="C1272" s="452" t="s">
        <v>186</v>
      </c>
      <c r="D1272" s="453">
        <v>0</v>
      </c>
    </row>
    <row r="1273" spans="2:4">
      <c r="B1273" s="451">
        <v>2240203</v>
      </c>
      <c r="C1273" s="452" t="s">
        <v>187</v>
      </c>
      <c r="D1273" s="453">
        <v>0</v>
      </c>
    </row>
    <row r="1274" spans="2:4">
      <c r="B1274" s="451">
        <v>2240204</v>
      </c>
      <c r="C1274" s="452" t="s">
        <v>1151</v>
      </c>
      <c r="D1274" s="453">
        <v>0</v>
      </c>
    </row>
    <row r="1275" spans="2:4">
      <c r="B1275" s="451">
        <v>2240299</v>
      </c>
      <c r="C1275" s="452" t="s">
        <v>1152</v>
      </c>
      <c r="D1275" s="453">
        <v>1321.1</v>
      </c>
    </row>
    <row r="1276" spans="2:4">
      <c r="B1276" s="451">
        <v>22403</v>
      </c>
      <c r="C1276" s="452" t="s">
        <v>1153</v>
      </c>
      <c r="D1276" s="453">
        <v>0</v>
      </c>
    </row>
    <row r="1277" spans="2:4">
      <c r="B1277" s="451">
        <v>2240301</v>
      </c>
      <c r="C1277" s="452" t="s">
        <v>185</v>
      </c>
      <c r="D1277" s="453">
        <v>0</v>
      </c>
    </row>
    <row r="1278" spans="2:4">
      <c r="B1278" s="451">
        <v>2240302</v>
      </c>
      <c r="C1278" s="452" t="s">
        <v>186</v>
      </c>
      <c r="D1278" s="453">
        <v>0</v>
      </c>
    </row>
    <row r="1279" spans="2:4">
      <c r="B1279" s="451">
        <v>2240303</v>
      </c>
      <c r="C1279" s="452" t="s">
        <v>187</v>
      </c>
      <c r="D1279" s="453">
        <v>0</v>
      </c>
    </row>
    <row r="1280" spans="2:4">
      <c r="B1280" s="451">
        <v>2240304</v>
      </c>
      <c r="C1280" s="452" t="s">
        <v>1154</v>
      </c>
      <c r="D1280" s="453">
        <v>0</v>
      </c>
    </row>
    <row r="1281" spans="2:4">
      <c r="B1281" s="451">
        <v>2240399</v>
      </c>
      <c r="C1281" s="452" t="s">
        <v>1155</v>
      </c>
      <c r="D1281" s="453">
        <v>0</v>
      </c>
    </row>
    <row r="1282" spans="2:4">
      <c r="B1282" s="451">
        <v>22404</v>
      </c>
      <c r="C1282" s="452" t="s">
        <v>1156</v>
      </c>
      <c r="D1282" s="453">
        <v>0</v>
      </c>
    </row>
    <row r="1283" spans="2:4">
      <c r="B1283" s="451">
        <v>2240401</v>
      </c>
      <c r="C1283" s="452" t="s">
        <v>185</v>
      </c>
      <c r="D1283" s="453">
        <v>0</v>
      </c>
    </row>
    <row r="1284" spans="2:4">
      <c r="B1284" s="451">
        <v>2240402</v>
      </c>
      <c r="C1284" s="452" t="s">
        <v>186</v>
      </c>
      <c r="D1284" s="453">
        <v>0</v>
      </c>
    </row>
    <row r="1285" spans="2:4">
      <c r="B1285" s="451">
        <v>2240403</v>
      </c>
      <c r="C1285" s="452" t="s">
        <v>187</v>
      </c>
      <c r="D1285" s="453">
        <v>0</v>
      </c>
    </row>
    <row r="1286" spans="2:4">
      <c r="B1286" s="451">
        <v>2240404</v>
      </c>
      <c r="C1286" s="452" t="s">
        <v>1157</v>
      </c>
      <c r="D1286" s="453">
        <v>0</v>
      </c>
    </row>
    <row r="1287" spans="2:4">
      <c r="B1287" s="451">
        <v>2240405</v>
      </c>
      <c r="C1287" s="452" t="s">
        <v>1158</v>
      </c>
      <c r="D1287" s="453">
        <v>0</v>
      </c>
    </row>
    <row r="1288" spans="2:4">
      <c r="B1288" s="451">
        <v>2240450</v>
      </c>
      <c r="C1288" s="452" t="s">
        <v>194</v>
      </c>
      <c r="D1288" s="453">
        <v>0</v>
      </c>
    </row>
    <row r="1289" spans="2:4">
      <c r="B1289" s="451">
        <v>2240499</v>
      </c>
      <c r="C1289" s="452" t="s">
        <v>1159</v>
      </c>
      <c r="D1289" s="453">
        <v>0</v>
      </c>
    </row>
    <row r="1290" spans="2:4">
      <c r="B1290" s="451">
        <v>22405</v>
      </c>
      <c r="C1290" s="452" t="s">
        <v>1160</v>
      </c>
      <c r="D1290" s="453">
        <v>0</v>
      </c>
    </row>
    <row r="1291" spans="2:4">
      <c r="B1291" s="451">
        <v>2240501</v>
      </c>
      <c r="C1291" s="452" t="s">
        <v>185</v>
      </c>
      <c r="D1291" s="453">
        <v>0</v>
      </c>
    </row>
    <row r="1292" spans="2:4">
      <c r="B1292" s="451">
        <v>2240502</v>
      </c>
      <c r="C1292" s="452" t="s">
        <v>186</v>
      </c>
      <c r="D1292" s="453">
        <v>0</v>
      </c>
    </row>
    <row r="1293" spans="2:4">
      <c r="B1293" s="451">
        <v>2240503</v>
      </c>
      <c r="C1293" s="452" t="s">
        <v>187</v>
      </c>
      <c r="D1293" s="453">
        <v>0</v>
      </c>
    </row>
    <row r="1294" spans="2:4">
      <c r="B1294" s="451">
        <v>2240504</v>
      </c>
      <c r="C1294" s="452" t="s">
        <v>1161</v>
      </c>
      <c r="D1294" s="453">
        <v>0</v>
      </c>
    </row>
    <row r="1295" spans="2:4">
      <c r="B1295" s="451">
        <v>2240505</v>
      </c>
      <c r="C1295" s="452" t="s">
        <v>1162</v>
      </c>
      <c r="D1295" s="453">
        <v>0</v>
      </c>
    </row>
    <row r="1296" spans="2:4">
      <c r="B1296" s="451">
        <v>2240506</v>
      </c>
      <c r="C1296" s="452" t="s">
        <v>1163</v>
      </c>
      <c r="D1296" s="453">
        <v>0</v>
      </c>
    </row>
    <row r="1297" spans="2:4">
      <c r="B1297" s="451">
        <v>2240507</v>
      </c>
      <c r="C1297" s="452" t="s">
        <v>1164</v>
      </c>
      <c r="D1297" s="453">
        <v>0</v>
      </c>
    </row>
    <row r="1298" spans="2:4">
      <c r="B1298" s="451">
        <v>2240508</v>
      </c>
      <c r="C1298" s="452" t="s">
        <v>1165</v>
      </c>
      <c r="D1298" s="453">
        <v>0</v>
      </c>
    </row>
    <row r="1299" spans="2:4">
      <c r="B1299" s="451">
        <v>2240509</v>
      </c>
      <c r="C1299" s="452" t="s">
        <v>1166</v>
      </c>
      <c r="D1299" s="453">
        <v>0</v>
      </c>
    </row>
    <row r="1300" spans="2:4">
      <c r="B1300" s="451">
        <v>2240510</v>
      </c>
      <c r="C1300" s="452" t="s">
        <v>1167</v>
      </c>
      <c r="D1300" s="453">
        <v>0</v>
      </c>
    </row>
    <row r="1301" spans="2:4">
      <c r="B1301" s="451">
        <v>2240550</v>
      </c>
      <c r="C1301" s="452" t="s">
        <v>1168</v>
      </c>
      <c r="D1301" s="453">
        <v>0</v>
      </c>
    </row>
    <row r="1302" spans="2:4">
      <c r="B1302" s="451">
        <v>2240599</v>
      </c>
      <c r="C1302" s="452" t="s">
        <v>1169</v>
      </c>
      <c r="D1302" s="453">
        <v>0</v>
      </c>
    </row>
    <row r="1303" spans="2:4">
      <c r="B1303" s="451">
        <v>22406</v>
      </c>
      <c r="C1303" s="452" t="s">
        <v>1170</v>
      </c>
      <c r="D1303" s="453">
        <v>0</v>
      </c>
    </row>
    <row r="1304" spans="2:4">
      <c r="B1304" s="451">
        <v>2240601</v>
      </c>
      <c r="C1304" s="452" t="s">
        <v>1171</v>
      </c>
      <c r="D1304" s="453">
        <v>0</v>
      </c>
    </row>
    <row r="1305" spans="2:4">
      <c r="B1305" s="451">
        <v>2240602</v>
      </c>
      <c r="C1305" s="452" t="s">
        <v>1172</v>
      </c>
      <c r="D1305" s="453">
        <v>0</v>
      </c>
    </row>
    <row r="1306" spans="2:4">
      <c r="B1306" s="451">
        <v>2240699</v>
      </c>
      <c r="C1306" s="452" t="s">
        <v>1173</v>
      </c>
      <c r="D1306" s="453">
        <v>0</v>
      </c>
    </row>
    <row r="1307" spans="2:4">
      <c r="B1307" s="451">
        <v>22407</v>
      </c>
      <c r="C1307" s="452" t="s">
        <v>1174</v>
      </c>
      <c r="D1307" s="453">
        <v>40</v>
      </c>
    </row>
    <row r="1308" spans="2:4">
      <c r="B1308" s="451">
        <v>2240703</v>
      </c>
      <c r="C1308" s="452" t="s">
        <v>1175</v>
      </c>
      <c r="D1308" s="453">
        <v>0</v>
      </c>
    </row>
    <row r="1309" spans="2:4">
      <c r="B1309" s="451">
        <v>2240704</v>
      </c>
      <c r="C1309" s="452" t="s">
        <v>1176</v>
      </c>
      <c r="D1309" s="453">
        <v>0</v>
      </c>
    </row>
    <row r="1310" spans="2:4">
      <c r="B1310" s="451">
        <v>2240799</v>
      </c>
      <c r="C1310" s="452" t="s">
        <v>1177</v>
      </c>
      <c r="D1310" s="453">
        <v>40</v>
      </c>
    </row>
    <row r="1311" spans="2:4">
      <c r="B1311" s="451">
        <v>22499</v>
      </c>
      <c r="C1311" s="452" t="s">
        <v>1178</v>
      </c>
      <c r="D1311" s="453">
        <v>0</v>
      </c>
    </row>
    <row r="1312" spans="2:4">
      <c r="B1312" s="451">
        <v>2249999</v>
      </c>
      <c r="C1312" s="452" t="s">
        <v>1179</v>
      </c>
      <c r="D1312" s="453">
        <v>0</v>
      </c>
    </row>
    <row r="1313" spans="2:4">
      <c r="B1313" s="451">
        <v>229</v>
      </c>
      <c r="C1313" s="452" t="s">
        <v>1180</v>
      </c>
      <c r="D1313" s="453">
        <v>0</v>
      </c>
    </row>
    <row r="1314" spans="2:4">
      <c r="B1314" s="451">
        <v>22999</v>
      </c>
      <c r="C1314" s="452" t="s">
        <v>1044</v>
      </c>
      <c r="D1314" s="453">
        <v>0</v>
      </c>
    </row>
    <row r="1315" spans="2:4">
      <c r="B1315" s="451">
        <v>2299999</v>
      </c>
      <c r="C1315" s="452" t="s">
        <v>338</v>
      </c>
      <c r="D1315" s="453">
        <v>0</v>
      </c>
    </row>
    <row r="1316" spans="2:4">
      <c r="B1316" s="451">
        <v>232</v>
      </c>
      <c r="C1316" s="452" t="s">
        <v>174</v>
      </c>
      <c r="D1316" s="453">
        <v>860.28</v>
      </c>
    </row>
    <row r="1317" spans="2:4">
      <c r="B1317" s="451">
        <v>23201</v>
      </c>
      <c r="C1317" s="452" t="s">
        <v>1181</v>
      </c>
      <c r="D1317" s="453">
        <v>0</v>
      </c>
    </row>
    <row r="1318" spans="2:4">
      <c r="B1318" s="451">
        <v>23202</v>
      </c>
      <c r="C1318" s="452" t="s">
        <v>1182</v>
      </c>
      <c r="D1318" s="453">
        <v>0</v>
      </c>
    </row>
    <row r="1319" spans="2:4">
      <c r="B1319" s="451">
        <v>23203</v>
      </c>
      <c r="C1319" s="452" t="s">
        <v>1183</v>
      </c>
      <c r="D1319" s="453">
        <v>860.28</v>
      </c>
    </row>
    <row r="1320" spans="2:4">
      <c r="B1320" s="451">
        <v>2320301</v>
      </c>
      <c r="C1320" s="452" t="s">
        <v>1184</v>
      </c>
      <c r="D1320" s="453">
        <v>860.28</v>
      </c>
    </row>
    <row r="1321" spans="2:4">
      <c r="B1321" s="451">
        <v>2320302</v>
      </c>
      <c r="C1321" s="452" t="s">
        <v>1185</v>
      </c>
      <c r="D1321" s="453">
        <v>0</v>
      </c>
    </row>
    <row r="1322" spans="2:4">
      <c r="B1322" s="451">
        <v>2320303</v>
      </c>
      <c r="C1322" s="452" t="s">
        <v>1186</v>
      </c>
      <c r="D1322" s="453">
        <v>0</v>
      </c>
    </row>
    <row r="1323" spans="2:4">
      <c r="B1323" s="451">
        <v>2320399</v>
      </c>
      <c r="C1323" s="452" t="s">
        <v>1187</v>
      </c>
      <c r="D1323" s="453">
        <v>0</v>
      </c>
    </row>
    <row r="1324" spans="2:4">
      <c r="B1324" s="451">
        <v>233</v>
      </c>
      <c r="C1324" s="452" t="s">
        <v>176</v>
      </c>
      <c r="D1324" s="453">
        <v>15.79</v>
      </c>
    </row>
    <row r="1325" spans="2:4">
      <c r="B1325" s="451">
        <v>23301</v>
      </c>
      <c r="C1325" s="452" t="s">
        <v>1188</v>
      </c>
      <c r="D1325" s="453">
        <v>0</v>
      </c>
    </row>
    <row r="1326" spans="2:4">
      <c r="B1326" s="451">
        <v>23302</v>
      </c>
      <c r="C1326" s="452" t="s">
        <v>1189</v>
      </c>
      <c r="D1326" s="453">
        <v>0</v>
      </c>
    </row>
    <row r="1327" spans="2:4">
      <c r="B1327" s="451">
        <v>23303</v>
      </c>
      <c r="C1327" s="452" t="s">
        <v>1190</v>
      </c>
      <c r="D1327" s="453">
        <v>15.79</v>
      </c>
    </row>
  </sheetData>
  <mergeCells count="1">
    <mergeCell ref="B1:D1"/>
  </mergeCells>
  <printOptions horizontalCentered="1"/>
  <pageMargins left="0.511805555555556" right="0.511805555555556" top="0.747916666666667" bottom="0.747916666666667" header="0.511805555555556" footer="0.511805555555556"/>
  <pageSetup paperSize="9" fitToHeight="0" orientation="portrait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showGridLines="0" showZeros="0" workbookViewId="0">
      <selection activeCell="C6" sqref="C6:G29"/>
    </sheetView>
  </sheetViews>
  <sheetFormatPr defaultColWidth="12.125" defaultRowHeight="15.6" customHeight="1" outlineLevelCol="7"/>
  <cols>
    <col min="1" max="1" width="8.75" style="377" customWidth="1"/>
    <col min="2" max="2" width="35.375" style="377" customWidth="1"/>
    <col min="3" max="3" width="15.25" style="377" customWidth="1"/>
    <col min="4" max="8" width="14.625" style="377" customWidth="1"/>
    <col min="9" max="16384" width="12.125" style="377"/>
  </cols>
  <sheetData>
    <row r="1" ht="42.75" customHeight="1" spans="1:8">
      <c r="A1" s="429" t="s">
        <v>1191</v>
      </c>
      <c r="B1" s="429"/>
      <c r="C1" s="429"/>
      <c r="D1" s="429"/>
      <c r="E1" s="429"/>
      <c r="F1" s="429"/>
      <c r="G1" s="429"/>
      <c r="H1" s="429"/>
    </row>
    <row r="2" ht="16.9" customHeight="1" spans="1:8">
      <c r="A2" s="430"/>
      <c r="B2" s="430"/>
      <c r="C2" s="430"/>
      <c r="D2" s="430"/>
      <c r="E2" s="430"/>
      <c r="F2" s="430"/>
      <c r="G2" s="430"/>
      <c r="H2" s="371"/>
    </row>
    <row r="3" ht="16.9" customHeight="1" spans="1:8">
      <c r="A3" s="430" t="s">
        <v>1192</v>
      </c>
      <c r="B3" s="430"/>
      <c r="C3" s="430"/>
      <c r="D3" s="430"/>
      <c r="E3" s="430"/>
      <c r="F3" s="430"/>
      <c r="G3" s="430"/>
      <c r="H3" s="371" t="s">
        <v>1193</v>
      </c>
    </row>
    <row r="4" s="428" customFormat="1" ht="17.25" customHeight="1" spans="1:8">
      <c r="A4" s="431" t="s">
        <v>181</v>
      </c>
      <c r="B4" s="432" t="s">
        <v>182</v>
      </c>
      <c r="C4" s="432" t="s">
        <v>1194</v>
      </c>
      <c r="D4" s="433"/>
      <c r="E4" s="434"/>
      <c r="F4" s="432" t="s">
        <v>1195</v>
      </c>
      <c r="G4" s="433"/>
      <c r="H4" s="435"/>
    </row>
    <row r="5" s="428" customFormat="1" ht="35.25" customHeight="1" spans="1:8">
      <c r="A5" s="431"/>
      <c r="B5" s="432"/>
      <c r="C5" s="432"/>
      <c r="D5" s="432" t="s">
        <v>1196</v>
      </c>
      <c r="E5" s="436" t="s">
        <v>1197</v>
      </c>
      <c r="F5" s="432"/>
      <c r="G5" s="431" t="s">
        <v>1196</v>
      </c>
      <c r="H5" s="437" t="s">
        <v>1197</v>
      </c>
    </row>
    <row r="6" ht="17.25" customHeight="1" spans="1:8">
      <c r="A6" s="438"/>
      <c r="B6" s="439" t="s">
        <v>1194</v>
      </c>
      <c r="C6" s="440">
        <f t="shared" ref="C6:F6" si="0">C7+C12+C23+C31+C38+C42+C45+C49+C52+C58+C61+C66</f>
        <v>207012</v>
      </c>
      <c r="D6" s="440">
        <f t="shared" si="0"/>
        <v>207012</v>
      </c>
      <c r="E6" s="440">
        <f t="shared" si="0"/>
        <v>0</v>
      </c>
      <c r="F6" s="440">
        <f t="shared" si="0"/>
        <v>116896</v>
      </c>
      <c r="G6" s="440">
        <f>SUM(G7,G12,G23,G31,G38,G42,G45,G49,G52,G58,G61,G66)</f>
        <v>116896</v>
      </c>
      <c r="H6" s="441">
        <f>SUM(H7,H12,H23,H31,H38,H42,H45,H49,H52,H58,H61,H66)</f>
        <v>0</v>
      </c>
    </row>
    <row r="7" ht="16.9" customHeight="1" spans="1:8">
      <c r="A7" s="438">
        <v>501</v>
      </c>
      <c r="B7" s="442" t="s">
        <v>1198</v>
      </c>
      <c r="C7" s="441">
        <f t="shared" ref="C7:H7" si="1">SUM(C8:C11)</f>
        <v>29870</v>
      </c>
      <c r="D7" s="441">
        <f t="shared" si="1"/>
        <v>29870</v>
      </c>
      <c r="E7" s="441">
        <f t="shared" si="1"/>
        <v>0</v>
      </c>
      <c r="F7" s="441">
        <f t="shared" si="1"/>
        <v>29870</v>
      </c>
      <c r="G7" s="441">
        <f t="shared" si="1"/>
        <v>29870</v>
      </c>
      <c r="H7" s="441">
        <f t="shared" si="1"/>
        <v>0</v>
      </c>
    </row>
    <row r="8" ht="16.9" customHeight="1" spans="1:8">
      <c r="A8" s="438">
        <v>50101</v>
      </c>
      <c r="B8" s="438" t="s">
        <v>1199</v>
      </c>
      <c r="C8" s="441">
        <f t="shared" ref="C8:C11" si="2">D8+E8</f>
        <v>16046</v>
      </c>
      <c r="D8" s="443">
        <v>16046</v>
      </c>
      <c r="E8" s="443">
        <v>0</v>
      </c>
      <c r="F8" s="441">
        <f t="shared" ref="F8:F11" si="3">G8+H8</f>
        <v>16046</v>
      </c>
      <c r="G8" s="443">
        <v>16046</v>
      </c>
      <c r="H8" s="443">
        <v>0</v>
      </c>
    </row>
    <row r="9" ht="16.9" customHeight="1" spans="1:8">
      <c r="A9" s="438">
        <v>50102</v>
      </c>
      <c r="B9" s="438" t="s">
        <v>1200</v>
      </c>
      <c r="C9" s="441">
        <f t="shared" si="2"/>
        <v>5724</v>
      </c>
      <c r="D9" s="443">
        <v>5724</v>
      </c>
      <c r="E9" s="443">
        <v>0</v>
      </c>
      <c r="F9" s="441">
        <f t="shared" si="3"/>
        <v>5724</v>
      </c>
      <c r="G9" s="443">
        <v>5724</v>
      </c>
      <c r="H9" s="443">
        <v>0</v>
      </c>
    </row>
    <row r="10" ht="16.9" customHeight="1" spans="1:8">
      <c r="A10" s="438">
        <v>50103</v>
      </c>
      <c r="B10" s="438" t="s">
        <v>1201</v>
      </c>
      <c r="C10" s="441">
        <f t="shared" si="2"/>
        <v>3556</v>
      </c>
      <c r="D10" s="443">
        <v>3556</v>
      </c>
      <c r="E10" s="443">
        <v>0</v>
      </c>
      <c r="F10" s="441">
        <f t="shared" si="3"/>
        <v>3556</v>
      </c>
      <c r="G10" s="443">
        <v>3556</v>
      </c>
      <c r="H10" s="443">
        <v>0</v>
      </c>
    </row>
    <row r="11" ht="16.9" customHeight="1" spans="1:8">
      <c r="A11" s="438">
        <v>50199</v>
      </c>
      <c r="B11" s="438" t="s">
        <v>1202</v>
      </c>
      <c r="C11" s="441">
        <f t="shared" si="2"/>
        <v>4544</v>
      </c>
      <c r="D11" s="443">
        <v>4544</v>
      </c>
      <c r="E11" s="443">
        <v>0</v>
      </c>
      <c r="F11" s="441">
        <f t="shared" si="3"/>
        <v>4544</v>
      </c>
      <c r="G11" s="443">
        <v>4544</v>
      </c>
      <c r="H11" s="443">
        <v>0</v>
      </c>
    </row>
    <row r="12" ht="16.9" customHeight="1" spans="1:8">
      <c r="A12" s="438">
        <v>502</v>
      </c>
      <c r="B12" s="442" t="s">
        <v>1203</v>
      </c>
      <c r="C12" s="441">
        <f t="shared" ref="C12:H12" si="4">SUM(C13:C22)</f>
        <v>5667</v>
      </c>
      <c r="D12" s="441">
        <f t="shared" si="4"/>
        <v>5667</v>
      </c>
      <c r="E12" s="441">
        <f t="shared" si="4"/>
        <v>0</v>
      </c>
      <c r="F12" s="441">
        <f t="shared" si="4"/>
        <v>2721</v>
      </c>
      <c r="G12" s="441">
        <f t="shared" si="4"/>
        <v>2721</v>
      </c>
      <c r="H12" s="441">
        <f t="shared" si="4"/>
        <v>0</v>
      </c>
    </row>
    <row r="13" ht="16.9" customHeight="1" spans="1:8">
      <c r="A13" s="438">
        <v>50201</v>
      </c>
      <c r="B13" s="438" t="s">
        <v>1204</v>
      </c>
      <c r="C13" s="441">
        <f t="shared" ref="C13:C22" si="5">D13+E13</f>
        <v>1254</v>
      </c>
      <c r="D13" s="443">
        <v>1254</v>
      </c>
      <c r="E13" s="443">
        <v>0</v>
      </c>
      <c r="F13" s="441">
        <f t="shared" ref="F13:F22" si="6">G13+H13</f>
        <v>513</v>
      </c>
      <c r="G13" s="443">
        <v>513</v>
      </c>
      <c r="H13" s="443">
        <v>0</v>
      </c>
    </row>
    <row r="14" ht="16.9" customHeight="1" spans="1:8">
      <c r="A14" s="438">
        <v>50202</v>
      </c>
      <c r="B14" s="438" t="s">
        <v>1205</v>
      </c>
      <c r="C14" s="441">
        <f t="shared" si="5"/>
        <v>73</v>
      </c>
      <c r="D14" s="443">
        <v>73</v>
      </c>
      <c r="E14" s="443">
        <v>0</v>
      </c>
      <c r="F14" s="441">
        <f t="shared" si="6"/>
        <v>73</v>
      </c>
      <c r="G14" s="443">
        <v>73</v>
      </c>
      <c r="H14" s="443">
        <v>0</v>
      </c>
    </row>
    <row r="15" ht="16.9" customHeight="1" spans="1:8">
      <c r="A15" s="438">
        <v>50203</v>
      </c>
      <c r="B15" s="438" t="s">
        <v>1206</v>
      </c>
      <c r="C15" s="441">
        <f t="shared" si="5"/>
        <v>103</v>
      </c>
      <c r="D15" s="443">
        <v>103</v>
      </c>
      <c r="E15" s="443">
        <v>0</v>
      </c>
      <c r="F15" s="441">
        <f t="shared" si="6"/>
        <v>102</v>
      </c>
      <c r="G15" s="443">
        <v>102</v>
      </c>
      <c r="H15" s="443">
        <v>0</v>
      </c>
    </row>
    <row r="16" ht="16.9" customHeight="1" spans="1:8">
      <c r="A16" s="438">
        <v>50204</v>
      </c>
      <c r="B16" s="438" t="s">
        <v>1207</v>
      </c>
      <c r="C16" s="441">
        <f t="shared" si="5"/>
        <v>102</v>
      </c>
      <c r="D16" s="443">
        <v>102</v>
      </c>
      <c r="E16" s="443">
        <v>0</v>
      </c>
      <c r="F16" s="441">
        <f t="shared" si="6"/>
        <v>95</v>
      </c>
      <c r="G16" s="443">
        <v>95</v>
      </c>
      <c r="H16" s="443">
        <v>0</v>
      </c>
    </row>
    <row r="17" ht="16.9" customHeight="1" spans="1:8">
      <c r="A17" s="438">
        <v>50205</v>
      </c>
      <c r="B17" s="438" t="s">
        <v>1208</v>
      </c>
      <c r="C17" s="441">
        <f t="shared" si="5"/>
        <v>254</v>
      </c>
      <c r="D17" s="443">
        <v>254</v>
      </c>
      <c r="E17" s="443">
        <v>0</v>
      </c>
      <c r="F17" s="441">
        <f t="shared" si="6"/>
        <v>254</v>
      </c>
      <c r="G17" s="443">
        <v>254</v>
      </c>
      <c r="H17" s="443">
        <v>0</v>
      </c>
    </row>
    <row r="18" ht="16.9" customHeight="1" spans="1:8">
      <c r="A18" s="438">
        <v>50206</v>
      </c>
      <c r="B18" s="438" t="s">
        <v>1209</v>
      </c>
      <c r="C18" s="441">
        <f t="shared" si="5"/>
        <v>68</v>
      </c>
      <c r="D18" s="443">
        <v>68</v>
      </c>
      <c r="E18" s="443">
        <v>0</v>
      </c>
      <c r="F18" s="441">
        <f t="shared" si="6"/>
        <v>62</v>
      </c>
      <c r="G18" s="443">
        <v>62</v>
      </c>
      <c r="H18" s="443">
        <v>0</v>
      </c>
    </row>
    <row r="19" ht="16.9" customHeight="1" spans="1:8">
      <c r="A19" s="438">
        <v>50207</v>
      </c>
      <c r="B19" s="438" t="s">
        <v>1210</v>
      </c>
      <c r="C19" s="441">
        <f t="shared" si="5"/>
        <v>8</v>
      </c>
      <c r="D19" s="443">
        <v>8</v>
      </c>
      <c r="E19" s="443">
        <v>0</v>
      </c>
      <c r="F19" s="441">
        <f t="shared" si="6"/>
        <v>8</v>
      </c>
      <c r="G19" s="443">
        <v>8</v>
      </c>
      <c r="H19" s="443">
        <v>0</v>
      </c>
    </row>
    <row r="20" ht="16.9" customHeight="1" spans="1:8">
      <c r="A20" s="438">
        <v>50208</v>
      </c>
      <c r="B20" s="438" t="s">
        <v>1211</v>
      </c>
      <c r="C20" s="441">
        <f t="shared" si="5"/>
        <v>41</v>
      </c>
      <c r="D20" s="443">
        <v>41</v>
      </c>
      <c r="E20" s="443">
        <v>0</v>
      </c>
      <c r="F20" s="441">
        <f t="shared" si="6"/>
        <v>41</v>
      </c>
      <c r="G20" s="443">
        <v>41</v>
      </c>
      <c r="H20" s="443">
        <v>0</v>
      </c>
    </row>
    <row r="21" ht="16.9" customHeight="1" spans="1:8">
      <c r="A21" s="438">
        <v>50209</v>
      </c>
      <c r="B21" s="438" t="s">
        <v>1212</v>
      </c>
      <c r="C21" s="441">
        <f t="shared" si="5"/>
        <v>1710</v>
      </c>
      <c r="D21" s="443">
        <v>1710</v>
      </c>
      <c r="E21" s="443">
        <v>0</v>
      </c>
      <c r="F21" s="441">
        <f t="shared" si="6"/>
        <v>449</v>
      </c>
      <c r="G21" s="443">
        <v>449</v>
      </c>
      <c r="H21" s="443">
        <v>0</v>
      </c>
    </row>
    <row r="22" ht="16.9" customHeight="1" spans="1:8">
      <c r="A22" s="438">
        <v>50299</v>
      </c>
      <c r="B22" s="438" t="s">
        <v>1213</v>
      </c>
      <c r="C22" s="441">
        <f t="shared" si="5"/>
        <v>2054</v>
      </c>
      <c r="D22" s="443">
        <v>2054</v>
      </c>
      <c r="E22" s="443">
        <v>0</v>
      </c>
      <c r="F22" s="441">
        <f t="shared" si="6"/>
        <v>1124</v>
      </c>
      <c r="G22" s="443">
        <v>1124</v>
      </c>
      <c r="H22" s="443">
        <v>0</v>
      </c>
    </row>
    <row r="23" ht="16.9" customHeight="1" spans="1:8">
      <c r="A23" s="438">
        <v>503</v>
      </c>
      <c r="B23" s="442" t="s">
        <v>1214</v>
      </c>
      <c r="C23" s="441">
        <f t="shared" ref="C23:H23" si="7">SUM(C24:C30)</f>
        <v>50771</v>
      </c>
      <c r="D23" s="441">
        <f t="shared" si="7"/>
        <v>50771</v>
      </c>
      <c r="E23" s="441">
        <f t="shared" si="7"/>
        <v>0</v>
      </c>
      <c r="F23" s="441">
        <f t="shared" si="7"/>
        <v>22620</v>
      </c>
      <c r="G23" s="441">
        <f t="shared" si="7"/>
        <v>22620</v>
      </c>
      <c r="H23" s="441">
        <f t="shared" si="7"/>
        <v>0</v>
      </c>
    </row>
    <row r="24" ht="16.9" customHeight="1" spans="1:8">
      <c r="A24" s="438">
        <v>50301</v>
      </c>
      <c r="B24" s="438" t="s">
        <v>1215</v>
      </c>
      <c r="C24" s="441">
        <f t="shared" ref="C24:C30" si="8">D24+E24</f>
        <v>0</v>
      </c>
      <c r="D24" s="443">
        <v>0</v>
      </c>
      <c r="E24" s="443">
        <v>0</v>
      </c>
      <c r="F24" s="441">
        <f t="shared" ref="F24:F30" si="9">G24+H24</f>
        <v>0</v>
      </c>
      <c r="G24" s="443">
        <v>0</v>
      </c>
      <c r="H24" s="443">
        <v>0</v>
      </c>
    </row>
    <row r="25" ht="16.9" customHeight="1" spans="1:8">
      <c r="A25" s="438">
        <v>50302</v>
      </c>
      <c r="B25" s="438" t="s">
        <v>1216</v>
      </c>
      <c r="C25" s="441">
        <f t="shared" si="8"/>
        <v>11545</v>
      </c>
      <c r="D25" s="443">
        <v>11545</v>
      </c>
      <c r="E25" s="443">
        <v>0</v>
      </c>
      <c r="F25" s="441">
        <f t="shared" si="9"/>
        <v>0</v>
      </c>
      <c r="G25" s="443">
        <v>0</v>
      </c>
      <c r="H25" s="443">
        <v>0</v>
      </c>
    </row>
    <row r="26" ht="16.9" customHeight="1" spans="1:8">
      <c r="A26" s="438">
        <v>50303</v>
      </c>
      <c r="B26" s="438" t="s">
        <v>1217</v>
      </c>
      <c r="C26" s="441">
        <f t="shared" si="8"/>
        <v>260</v>
      </c>
      <c r="D26" s="443">
        <v>260</v>
      </c>
      <c r="E26" s="443">
        <v>0</v>
      </c>
      <c r="F26" s="441">
        <f t="shared" si="9"/>
        <v>260</v>
      </c>
      <c r="G26" s="443">
        <v>260</v>
      </c>
      <c r="H26" s="443">
        <v>0</v>
      </c>
    </row>
    <row r="27" ht="17.25" customHeight="1" spans="1:8">
      <c r="A27" s="438">
        <v>50305</v>
      </c>
      <c r="B27" s="438" t="s">
        <v>1218</v>
      </c>
      <c r="C27" s="441">
        <f t="shared" si="8"/>
        <v>0</v>
      </c>
      <c r="D27" s="443">
        <v>0</v>
      </c>
      <c r="E27" s="443">
        <v>0</v>
      </c>
      <c r="F27" s="441">
        <f t="shared" si="9"/>
        <v>0</v>
      </c>
      <c r="G27" s="443">
        <v>0</v>
      </c>
      <c r="H27" s="443">
        <v>0</v>
      </c>
    </row>
    <row r="28" ht="16.9" customHeight="1" spans="1:8">
      <c r="A28" s="438">
        <v>50306</v>
      </c>
      <c r="B28" s="438" t="s">
        <v>1219</v>
      </c>
      <c r="C28" s="441">
        <f t="shared" si="8"/>
        <v>7952</v>
      </c>
      <c r="D28" s="443">
        <v>7952</v>
      </c>
      <c r="E28" s="443">
        <v>0</v>
      </c>
      <c r="F28" s="441">
        <f t="shared" si="9"/>
        <v>2614</v>
      </c>
      <c r="G28" s="443">
        <v>2614</v>
      </c>
      <c r="H28" s="443">
        <v>0</v>
      </c>
    </row>
    <row r="29" ht="16.9" customHeight="1" spans="1:8">
      <c r="A29" s="438">
        <v>50307</v>
      </c>
      <c r="B29" s="438" t="s">
        <v>1220</v>
      </c>
      <c r="C29" s="441">
        <f t="shared" si="8"/>
        <v>0</v>
      </c>
      <c r="D29" s="443">
        <v>0</v>
      </c>
      <c r="E29" s="443">
        <v>0</v>
      </c>
      <c r="F29" s="441">
        <f t="shared" si="9"/>
        <v>0</v>
      </c>
      <c r="G29" s="443">
        <v>0</v>
      </c>
      <c r="H29" s="443">
        <v>0</v>
      </c>
    </row>
    <row r="30" ht="16.9" customHeight="1" spans="1:8">
      <c r="A30" s="438">
        <v>50399</v>
      </c>
      <c r="B30" s="438" t="s">
        <v>1221</v>
      </c>
      <c r="C30" s="441">
        <f t="shared" si="8"/>
        <v>31014</v>
      </c>
      <c r="D30" s="443">
        <v>31014</v>
      </c>
      <c r="E30" s="443">
        <v>0</v>
      </c>
      <c r="F30" s="441">
        <f t="shared" si="9"/>
        <v>19746</v>
      </c>
      <c r="G30" s="443">
        <v>19746</v>
      </c>
      <c r="H30" s="443">
        <v>0</v>
      </c>
    </row>
    <row r="31" ht="16.9" customHeight="1" spans="1:8">
      <c r="A31" s="438">
        <v>504</v>
      </c>
      <c r="B31" s="442" t="s">
        <v>1222</v>
      </c>
      <c r="C31" s="441">
        <f t="shared" ref="C31:H31" si="10">SUM(C32:C37)</f>
        <v>0</v>
      </c>
      <c r="D31" s="441">
        <f t="shared" si="10"/>
        <v>0</v>
      </c>
      <c r="E31" s="441">
        <f t="shared" si="10"/>
        <v>0</v>
      </c>
      <c r="F31" s="441">
        <f t="shared" si="10"/>
        <v>0</v>
      </c>
      <c r="G31" s="441">
        <f t="shared" si="10"/>
        <v>0</v>
      </c>
      <c r="H31" s="441">
        <f t="shared" si="10"/>
        <v>0</v>
      </c>
    </row>
    <row r="32" ht="16.9" customHeight="1" spans="1:8">
      <c r="A32" s="438">
        <v>50401</v>
      </c>
      <c r="B32" s="438" t="s">
        <v>1215</v>
      </c>
      <c r="C32" s="441">
        <f t="shared" ref="C32:C37" si="11">D32+E32</f>
        <v>0</v>
      </c>
      <c r="D32" s="443">
        <v>0</v>
      </c>
      <c r="E32" s="443">
        <v>0</v>
      </c>
      <c r="F32" s="441">
        <f t="shared" ref="F32:F37" si="12">G32+H32</f>
        <v>0</v>
      </c>
      <c r="G32" s="443">
        <v>0</v>
      </c>
      <c r="H32" s="443">
        <v>0</v>
      </c>
    </row>
    <row r="33" ht="16.9" customHeight="1" spans="1:8">
      <c r="A33" s="438">
        <v>50402</v>
      </c>
      <c r="B33" s="438" t="s">
        <v>1216</v>
      </c>
      <c r="C33" s="441">
        <f t="shared" si="11"/>
        <v>0</v>
      </c>
      <c r="D33" s="443">
        <v>0</v>
      </c>
      <c r="E33" s="443">
        <v>0</v>
      </c>
      <c r="F33" s="441">
        <f t="shared" si="12"/>
        <v>0</v>
      </c>
      <c r="G33" s="443">
        <v>0</v>
      </c>
      <c r="H33" s="443">
        <v>0</v>
      </c>
    </row>
    <row r="34" ht="16.9" customHeight="1" spans="1:8">
      <c r="A34" s="438">
        <v>50403</v>
      </c>
      <c r="B34" s="438" t="s">
        <v>1217</v>
      </c>
      <c r="C34" s="441">
        <f t="shared" si="11"/>
        <v>0</v>
      </c>
      <c r="D34" s="443">
        <v>0</v>
      </c>
      <c r="E34" s="443">
        <v>0</v>
      </c>
      <c r="F34" s="441">
        <f t="shared" si="12"/>
        <v>0</v>
      </c>
      <c r="G34" s="443">
        <v>0</v>
      </c>
      <c r="H34" s="443">
        <v>0</v>
      </c>
    </row>
    <row r="35" ht="16.9" customHeight="1" spans="1:8">
      <c r="A35" s="438">
        <v>50404</v>
      </c>
      <c r="B35" s="438" t="s">
        <v>1219</v>
      </c>
      <c r="C35" s="441">
        <f t="shared" si="11"/>
        <v>0</v>
      </c>
      <c r="D35" s="443">
        <v>0</v>
      </c>
      <c r="E35" s="443">
        <v>0</v>
      </c>
      <c r="F35" s="441">
        <f t="shared" si="12"/>
        <v>0</v>
      </c>
      <c r="G35" s="443">
        <v>0</v>
      </c>
      <c r="H35" s="443">
        <v>0</v>
      </c>
    </row>
    <row r="36" ht="16.9" customHeight="1" spans="1:8">
      <c r="A36" s="438">
        <v>50405</v>
      </c>
      <c r="B36" s="438" t="s">
        <v>1220</v>
      </c>
      <c r="C36" s="441">
        <f t="shared" si="11"/>
        <v>0</v>
      </c>
      <c r="D36" s="443">
        <v>0</v>
      </c>
      <c r="E36" s="443">
        <v>0</v>
      </c>
      <c r="F36" s="441">
        <f t="shared" si="12"/>
        <v>0</v>
      </c>
      <c r="G36" s="443">
        <v>0</v>
      </c>
      <c r="H36" s="443">
        <v>0</v>
      </c>
    </row>
    <row r="37" ht="17.25" customHeight="1" spans="1:8">
      <c r="A37" s="438">
        <v>50499</v>
      </c>
      <c r="B37" s="438" t="s">
        <v>1221</v>
      </c>
      <c r="C37" s="441">
        <f t="shared" si="11"/>
        <v>0</v>
      </c>
      <c r="D37" s="443">
        <v>0</v>
      </c>
      <c r="E37" s="443">
        <v>0</v>
      </c>
      <c r="F37" s="441">
        <f t="shared" si="12"/>
        <v>0</v>
      </c>
      <c r="G37" s="443">
        <v>0</v>
      </c>
      <c r="H37" s="443">
        <v>0</v>
      </c>
    </row>
    <row r="38" ht="16.9" customHeight="1" spans="1:8">
      <c r="A38" s="438">
        <v>505</v>
      </c>
      <c r="B38" s="442" t="s">
        <v>1223</v>
      </c>
      <c r="C38" s="441">
        <f t="shared" ref="C38:H38" si="13">SUM(C39:C41)</f>
        <v>70912</v>
      </c>
      <c r="D38" s="441">
        <f t="shared" si="13"/>
        <v>70912</v>
      </c>
      <c r="E38" s="441">
        <f t="shared" si="13"/>
        <v>0</v>
      </c>
      <c r="F38" s="441">
        <f t="shared" si="13"/>
        <v>56690</v>
      </c>
      <c r="G38" s="441">
        <f t="shared" si="13"/>
        <v>56690</v>
      </c>
      <c r="H38" s="441">
        <f t="shared" si="13"/>
        <v>0</v>
      </c>
    </row>
    <row r="39" ht="16.9" customHeight="1" spans="1:8">
      <c r="A39" s="438">
        <v>50501</v>
      </c>
      <c r="B39" s="438" t="s">
        <v>1224</v>
      </c>
      <c r="C39" s="441">
        <f t="shared" ref="C39:C41" si="14">D39+E39</f>
        <v>56243</v>
      </c>
      <c r="D39" s="443">
        <v>56243</v>
      </c>
      <c r="E39" s="443">
        <v>0</v>
      </c>
      <c r="F39" s="441">
        <f t="shared" ref="F39:F41" si="15">G39+H39</f>
        <v>51471</v>
      </c>
      <c r="G39" s="443">
        <v>51471</v>
      </c>
      <c r="H39" s="443">
        <v>0</v>
      </c>
    </row>
    <row r="40" ht="16.9" customHeight="1" spans="1:8">
      <c r="A40" s="438">
        <v>50502</v>
      </c>
      <c r="B40" s="438" t="s">
        <v>1225</v>
      </c>
      <c r="C40" s="441">
        <f t="shared" si="14"/>
        <v>11213</v>
      </c>
      <c r="D40" s="443">
        <v>11213</v>
      </c>
      <c r="E40" s="443">
        <v>0</v>
      </c>
      <c r="F40" s="441">
        <f t="shared" si="15"/>
        <v>3183</v>
      </c>
      <c r="G40" s="443">
        <v>3183</v>
      </c>
      <c r="H40" s="443">
        <v>0</v>
      </c>
    </row>
    <row r="41" ht="16.9" customHeight="1" spans="1:8">
      <c r="A41" s="438">
        <v>50599</v>
      </c>
      <c r="B41" s="438" t="s">
        <v>1226</v>
      </c>
      <c r="C41" s="441">
        <f t="shared" si="14"/>
        <v>3456</v>
      </c>
      <c r="D41" s="443">
        <v>3456</v>
      </c>
      <c r="E41" s="443">
        <v>0</v>
      </c>
      <c r="F41" s="441">
        <f t="shared" si="15"/>
        <v>2036</v>
      </c>
      <c r="G41" s="443">
        <v>2036</v>
      </c>
      <c r="H41" s="443">
        <v>0</v>
      </c>
    </row>
    <row r="42" ht="16.9" customHeight="1" spans="1:8">
      <c r="A42" s="438">
        <v>506</v>
      </c>
      <c r="B42" s="442" t="s">
        <v>1227</v>
      </c>
      <c r="C42" s="441">
        <f t="shared" ref="C42:H42" si="16">SUM(C43:C44)</f>
        <v>0</v>
      </c>
      <c r="D42" s="441">
        <f t="shared" si="16"/>
        <v>0</v>
      </c>
      <c r="E42" s="441">
        <f t="shared" si="16"/>
        <v>0</v>
      </c>
      <c r="F42" s="441">
        <f t="shared" si="16"/>
        <v>0</v>
      </c>
      <c r="G42" s="441">
        <f t="shared" si="16"/>
        <v>0</v>
      </c>
      <c r="H42" s="441">
        <f t="shared" si="16"/>
        <v>0</v>
      </c>
    </row>
    <row r="43" ht="16.9" customHeight="1" spans="1:8">
      <c r="A43" s="438">
        <v>50601</v>
      </c>
      <c r="B43" s="438" t="s">
        <v>1228</v>
      </c>
      <c r="C43" s="441">
        <f t="shared" ref="C43:C48" si="17">D43+E43</f>
        <v>0</v>
      </c>
      <c r="D43" s="443">
        <v>0</v>
      </c>
      <c r="E43" s="443">
        <v>0</v>
      </c>
      <c r="F43" s="441">
        <f t="shared" ref="F43:F48" si="18">G43+H43</f>
        <v>0</v>
      </c>
      <c r="G43" s="443">
        <v>0</v>
      </c>
      <c r="H43" s="443">
        <v>0</v>
      </c>
    </row>
    <row r="44" ht="16.9" customHeight="1" spans="1:8">
      <c r="A44" s="438">
        <v>50602</v>
      </c>
      <c r="B44" s="438" t="s">
        <v>1229</v>
      </c>
      <c r="C44" s="441">
        <f t="shared" si="17"/>
        <v>0</v>
      </c>
      <c r="D44" s="443">
        <v>0</v>
      </c>
      <c r="E44" s="443">
        <v>0</v>
      </c>
      <c r="F44" s="441">
        <f t="shared" si="18"/>
        <v>0</v>
      </c>
      <c r="G44" s="443">
        <v>0</v>
      </c>
      <c r="H44" s="443">
        <v>0</v>
      </c>
    </row>
    <row r="45" ht="16.9" customHeight="1" spans="1:8">
      <c r="A45" s="438">
        <v>507</v>
      </c>
      <c r="B45" s="442" t="s">
        <v>1230</v>
      </c>
      <c r="C45" s="441">
        <f t="shared" ref="C45:H45" si="19">SUM(C46:C48)</f>
        <v>2199</v>
      </c>
      <c r="D45" s="441">
        <f t="shared" si="19"/>
        <v>2199</v>
      </c>
      <c r="E45" s="441">
        <f t="shared" si="19"/>
        <v>0</v>
      </c>
      <c r="F45" s="441">
        <f t="shared" si="19"/>
        <v>0</v>
      </c>
      <c r="G45" s="441">
        <f t="shared" si="19"/>
        <v>0</v>
      </c>
      <c r="H45" s="441">
        <f t="shared" si="19"/>
        <v>0</v>
      </c>
    </row>
    <row r="46" ht="16.9" customHeight="1" spans="1:8">
      <c r="A46" s="438">
        <v>50701</v>
      </c>
      <c r="B46" s="438" t="s">
        <v>1231</v>
      </c>
      <c r="C46" s="441">
        <f t="shared" si="17"/>
        <v>0</v>
      </c>
      <c r="D46" s="443">
        <v>0</v>
      </c>
      <c r="E46" s="443">
        <v>0</v>
      </c>
      <c r="F46" s="441">
        <f t="shared" si="18"/>
        <v>0</v>
      </c>
      <c r="G46" s="443">
        <v>0</v>
      </c>
      <c r="H46" s="443">
        <v>0</v>
      </c>
    </row>
    <row r="47" ht="16.9" customHeight="1" spans="1:8">
      <c r="A47" s="438">
        <v>50702</v>
      </c>
      <c r="B47" s="438" t="s">
        <v>1232</v>
      </c>
      <c r="C47" s="441">
        <f t="shared" si="17"/>
        <v>0</v>
      </c>
      <c r="D47" s="443">
        <v>0</v>
      </c>
      <c r="E47" s="443">
        <v>0</v>
      </c>
      <c r="F47" s="441">
        <f t="shared" si="18"/>
        <v>0</v>
      </c>
      <c r="G47" s="443">
        <v>0</v>
      </c>
      <c r="H47" s="443">
        <v>0</v>
      </c>
    </row>
    <row r="48" ht="16.9" customHeight="1" spans="1:8">
      <c r="A48" s="438">
        <v>50799</v>
      </c>
      <c r="B48" s="438" t="s">
        <v>1233</v>
      </c>
      <c r="C48" s="441">
        <f t="shared" si="17"/>
        <v>2199</v>
      </c>
      <c r="D48" s="443">
        <v>2199</v>
      </c>
      <c r="E48" s="443">
        <v>0</v>
      </c>
      <c r="F48" s="441">
        <f t="shared" si="18"/>
        <v>0</v>
      </c>
      <c r="G48" s="443">
        <v>0</v>
      </c>
      <c r="H48" s="443">
        <v>0</v>
      </c>
    </row>
    <row r="49" ht="16.9" customHeight="1" spans="1:8">
      <c r="A49" s="438">
        <v>508</v>
      </c>
      <c r="B49" s="442" t="s">
        <v>1234</v>
      </c>
      <c r="C49" s="441">
        <f t="shared" ref="C49:H49" si="20">SUM(C50:C51)</f>
        <v>0</v>
      </c>
      <c r="D49" s="441">
        <f t="shared" si="20"/>
        <v>0</v>
      </c>
      <c r="E49" s="441">
        <f t="shared" si="20"/>
        <v>0</v>
      </c>
      <c r="F49" s="441">
        <f t="shared" si="20"/>
        <v>0</v>
      </c>
      <c r="G49" s="441">
        <f t="shared" si="20"/>
        <v>0</v>
      </c>
      <c r="H49" s="441">
        <f t="shared" si="20"/>
        <v>0</v>
      </c>
    </row>
    <row r="50" ht="16.9" customHeight="1" spans="1:8">
      <c r="A50" s="438">
        <v>50801</v>
      </c>
      <c r="B50" s="438" t="s">
        <v>1235</v>
      </c>
      <c r="C50" s="441">
        <f t="shared" ref="C50:C57" si="21">D50+E50</f>
        <v>0</v>
      </c>
      <c r="D50" s="443">
        <v>0</v>
      </c>
      <c r="E50" s="443">
        <v>0</v>
      </c>
      <c r="F50" s="441">
        <f t="shared" ref="F50:F57" si="22">G50+H50</f>
        <v>0</v>
      </c>
      <c r="G50" s="443">
        <v>0</v>
      </c>
      <c r="H50" s="443">
        <v>0</v>
      </c>
    </row>
    <row r="51" ht="17.25" customHeight="1" spans="1:8">
      <c r="A51" s="438">
        <v>50802</v>
      </c>
      <c r="B51" s="438" t="s">
        <v>1236</v>
      </c>
      <c r="C51" s="441">
        <f t="shared" si="21"/>
        <v>0</v>
      </c>
      <c r="D51" s="443">
        <v>0</v>
      </c>
      <c r="E51" s="443">
        <v>0</v>
      </c>
      <c r="F51" s="441">
        <f t="shared" si="22"/>
        <v>0</v>
      </c>
      <c r="G51" s="443">
        <v>0</v>
      </c>
      <c r="H51" s="443">
        <v>0</v>
      </c>
    </row>
    <row r="52" ht="16.9" customHeight="1" spans="1:8">
      <c r="A52" s="438">
        <v>509</v>
      </c>
      <c r="B52" s="442" t="s">
        <v>1237</v>
      </c>
      <c r="C52" s="441">
        <f t="shared" ref="C52:H52" si="23">SUM(C53:C57)</f>
        <v>10653</v>
      </c>
      <c r="D52" s="441">
        <f t="shared" si="23"/>
        <v>10653</v>
      </c>
      <c r="E52" s="441">
        <f t="shared" si="23"/>
        <v>0</v>
      </c>
      <c r="F52" s="441">
        <f t="shared" si="23"/>
        <v>4995</v>
      </c>
      <c r="G52" s="441">
        <f t="shared" si="23"/>
        <v>4995</v>
      </c>
      <c r="H52" s="441">
        <f t="shared" si="23"/>
        <v>0</v>
      </c>
    </row>
    <row r="53" ht="16.9" customHeight="1" spans="1:8">
      <c r="A53" s="438">
        <v>50901</v>
      </c>
      <c r="B53" s="438" t="s">
        <v>1238</v>
      </c>
      <c r="C53" s="441">
        <f t="shared" si="21"/>
        <v>601</v>
      </c>
      <c r="D53" s="443">
        <v>601</v>
      </c>
      <c r="E53" s="443">
        <v>0</v>
      </c>
      <c r="F53" s="441">
        <f t="shared" si="22"/>
        <v>251</v>
      </c>
      <c r="G53" s="443">
        <v>251</v>
      </c>
      <c r="H53" s="443">
        <v>0</v>
      </c>
    </row>
    <row r="54" ht="16.9" customHeight="1" spans="1:8">
      <c r="A54" s="438">
        <v>50902</v>
      </c>
      <c r="B54" s="438" t="s">
        <v>1239</v>
      </c>
      <c r="C54" s="441">
        <f t="shared" si="21"/>
        <v>0</v>
      </c>
      <c r="D54" s="443">
        <v>0</v>
      </c>
      <c r="E54" s="443">
        <v>0</v>
      </c>
      <c r="F54" s="441">
        <f t="shared" si="22"/>
        <v>0</v>
      </c>
      <c r="G54" s="443">
        <v>0</v>
      </c>
      <c r="H54" s="443">
        <v>0</v>
      </c>
    </row>
    <row r="55" ht="16.9" customHeight="1" spans="1:8">
      <c r="A55" s="438">
        <v>50903</v>
      </c>
      <c r="B55" s="438" t="s">
        <v>1240</v>
      </c>
      <c r="C55" s="441">
        <f t="shared" si="21"/>
        <v>0</v>
      </c>
      <c r="D55" s="443">
        <v>0</v>
      </c>
      <c r="E55" s="443">
        <v>0</v>
      </c>
      <c r="F55" s="441">
        <f t="shared" si="22"/>
        <v>0</v>
      </c>
      <c r="G55" s="443">
        <v>0</v>
      </c>
      <c r="H55" s="443">
        <v>0</v>
      </c>
    </row>
    <row r="56" ht="16.9" customHeight="1" spans="1:8">
      <c r="A56" s="438">
        <v>50905</v>
      </c>
      <c r="B56" s="438" t="s">
        <v>1241</v>
      </c>
      <c r="C56" s="441">
        <f t="shared" si="21"/>
        <v>5031</v>
      </c>
      <c r="D56" s="443">
        <v>5031</v>
      </c>
      <c r="E56" s="443">
        <v>0</v>
      </c>
      <c r="F56" s="441">
        <f t="shared" si="22"/>
        <v>4103</v>
      </c>
      <c r="G56" s="443">
        <v>4103</v>
      </c>
      <c r="H56" s="443">
        <v>0</v>
      </c>
    </row>
    <row r="57" ht="16.9" customHeight="1" spans="1:8">
      <c r="A57" s="438">
        <v>50999</v>
      </c>
      <c r="B57" s="438" t="s">
        <v>1242</v>
      </c>
      <c r="C57" s="441">
        <f t="shared" si="21"/>
        <v>5021</v>
      </c>
      <c r="D57" s="443">
        <v>5021</v>
      </c>
      <c r="E57" s="443">
        <v>0</v>
      </c>
      <c r="F57" s="441">
        <f t="shared" si="22"/>
        <v>641</v>
      </c>
      <c r="G57" s="443">
        <v>641</v>
      </c>
      <c r="H57" s="443">
        <v>0</v>
      </c>
    </row>
    <row r="58" ht="16.9" customHeight="1" spans="1:8">
      <c r="A58" s="438">
        <v>510</v>
      </c>
      <c r="B58" s="442" t="s">
        <v>1243</v>
      </c>
      <c r="C58" s="441">
        <f t="shared" ref="C58:H58" si="24">SUM(C59:C60)</f>
        <v>36064</v>
      </c>
      <c r="D58" s="441">
        <f t="shared" si="24"/>
        <v>36064</v>
      </c>
      <c r="E58" s="441">
        <f t="shared" si="24"/>
        <v>0</v>
      </c>
      <c r="F58" s="441">
        <f t="shared" si="24"/>
        <v>0</v>
      </c>
      <c r="G58" s="441">
        <f t="shared" si="24"/>
        <v>0</v>
      </c>
      <c r="H58" s="441">
        <f t="shared" si="24"/>
        <v>0</v>
      </c>
    </row>
    <row r="59" ht="16.9" customHeight="1" spans="1:8">
      <c r="A59" s="438">
        <v>51002</v>
      </c>
      <c r="B59" s="438" t="s">
        <v>1244</v>
      </c>
      <c r="C59" s="441">
        <f t="shared" ref="C59:C65" si="25">D59+E59</f>
        <v>36064</v>
      </c>
      <c r="D59" s="443">
        <v>36064</v>
      </c>
      <c r="E59" s="443">
        <v>0</v>
      </c>
      <c r="F59" s="441">
        <f t="shared" ref="F59:F65" si="26">G59+H59</f>
        <v>0</v>
      </c>
      <c r="G59" s="443">
        <v>0</v>
      </c>
      <c r="H59" s="443">
        <v>0</v>
      </c>
    </row>
    <row r="60" ht="16.9" customHeight="1" spans="1:8">
      <c r="A60" s="438">
        <v>51003</v>
      </c>
      <c r="B60" s="438" t="s">
        <v>1245</v>
      </c>
      <c r="C60" s="441">
        <f t="shared" si="25"/>
        <v>0</v>
      </c>
      <c r="D60" s="443">
        <v>0</v>
      </c>
      <c r="E60" s="443">
        <v>0</v>
      </c>
      <c r="F60" s="441">
        <f t="shared" si="26"/>
        <v>0</v>
      </c>
      <c r="G60" s="443">
        <v>0</v>
      </c>
      <c r="H60" s="443">
        <v>0</v>
      </c>
    </row>
    <row r="61" ht="16.9" customHeight="1" spans="1:8">
      <c r="A61" s="438">
        <v>511</v>
      </c>
      <c r="B61" s="442" t="s">
        <v>1246</v>
      </c>
      <c r="C61" s="441">
        <f t="shared" ref="C61:H61" si="27">SUM(C62:C65)</f>
        <v>876</v>
      </c>
      <c r="D61" s="441">
        <f t="shared" si="27"/>
        <v>876</v>
      </c>
      <c r="E61" s="441">
        <f t="shared" si="27"/>
        <v>0</v>
      </c>
      <c r="F61" s="441">
        <f t="shared" si="27"/>
        <v>0</v>
      </c>
      <c r="G61" s="441">
        <f t="shared" si="27"/>
        <v>0</v>
      </c>
      <c r="H61" s="441">
        <f t="shared" si="27"/>
        <v>0</v>
      </c>
    </row>
    <row r="62" ht="16.9" customHeight="1" spans="1:8">
      <c r="A62" s="438">
        <v>51101</v>
      </c>
      <c r="B62" s="438" t="s">
        <v>1247</v>
      </c>
      <c r="C62" s="441">
        <f t="shared" si="25"/>
        <v>860</v>
      </c>
      <c r="D62" s="443">
        <v>860</v>
      </c>
      <c r="E62" s="443">
        <v>0</v>
      </c>
      <c r="F62" s="441">
        <f t="shared" si="26"/>
        <v>0</v>
      </c>
      <c r="G62" s="443">
        <v>0</v>
      </c>
      <c r="H62" s="443">
        <v>0</v>
      </c>
    </row>
    <row r="63" ht="16.9" customHeight="1" spans="1:8">
      <c r="A63" s="438">
        <v>51102</v>
      </c>
      <c r="B63" s="438" t="s">
        <v>1248</v>
      </c>
      <c r="C63" s="441">
        <f t="shared" si="25"/>
        <v>0</v>
      </c>
      <c r="D63" s="443">
        <v>0</v>
      </c>
      <c r="E63" s="443">
        <v>0</v>
      </c>
      <c r="F63" s="441">
        <f t="shared" si="26"/>
        <v>0</v>
      </c>
      <c r="G63" s="443">
        <v>0</v>
      </c>
      <c r="H63" s="443">
        <v>0</v>
      </c>
    </row>
    <row r="64" ht="16.9" customHeight="1" spans="1:8">
      <c r="A64" s="438">
        <v>51103</v>
      </c>
      <c r="B64" s="438" t="s">
        <v>1249</v>
      </c>
      <c r="C64" s="441">
        <f t="shared" si="25"/>
        <v>16</v>
      </c>
      <c r="D64" s="443">
        <v>16</v>
      </c>
      <c r="E64" s="443">
        <v>0</v>
      </c>
      <c r="F64" s="441">
        <f t="shared" si="26"/>
        <v>0</v>
      </c>
      <c r="G64" s="443">
        <v>0</v>
      </c>
      <c r="H64" s="443">
        <v>0</v>
      </c>
    </row>
    <row r="65" ht="16.9" customHeight="1" spans="1:8">
      <c r="A65" s="438">
        <v>51104</v>
      </c>
      <c r="B65" s="438" t="s">
        <v>1250</v>
      </c>
      <c r="C65" s="441">
        <f t="shared" si="25"/>
        <v>0</v>
      </c>
      <c r="D65" s="443">
        <v>0</v>
      </c>
      <c r="E65" s="443">
        <v>0</v>
      </c>
      <c r="F65" s="441">
        <f t="shared" si="26"/>
        <v>0</v>
      </c>
      <c r="G65" s="443">
        <v>0</v>
      </c>
      <c r="H65" s="443">
        <v>0</v>
      </c>
    </row>
    <row r="66" ht="16.9" customHeight="1" spans="1:8">
      <c r="A66" s="438">
        <v>599</v>
      </c>
      <c r="B66" s="442" t="s">
        <v>1251</v>
      </c>
      <c r="C66" s="441">
        <f t="shared" ref="C66:H66" si="28">SUM(C67:C70)</f>
        <v>0</v>
      </c>
      <c r="D66" s="441">
        <f t="shared" si="28"/>
        <v>0</v>
      </c>
      <c r="E66" s="441">
        <f t="shared" si="28"/>
        <v>0</v>
      </c>
      <c r="F66" s="441">
        <f t="shared" si="28"/>
        <v>0</v>
      </c>
      <c r="G66" s="441">
        <f t="shared" si="28"/>
        <v>0</v>
      </c>
      <c r="H66" s="441">
        <f t="shared" si="28"/>
        <v>0</v>
      </c>
    </row>
    <row r="67" ht="17.25" customHeight="1" spans="1:8">
      <c r="A67" s="438">
        <v>59906</v>
      </c>
      <c r="B67" s="438" t="s">
        <v>1252</v>
      </c>
      <c r="C67" s="441">
        <f t="shared" ref="C67:C70" si="29">D67+E67</f>
        <v>0</v>
      </c>
      <c r="D67" s="443">
        <v>0</v>
      </c>
      <c r="E67" s="443">
        <v>0</v>
      </c>
      <c r="F67" s="441">
        <f t="shared" ref="F67:F70" si="30">G67+H67</f>
        <v>0</v>
      </c>
      <c r="G67" s="443">
        <v>0</v>
      </c>
      <c r="H67" s="443">
        <v>0</v>
      </c>
    </row>
    <row r="68" ht="16.9" customHeight="1" spans="1:8">
      <c r="A68" s="438">
        <v>59907</v>
      </c>
      <c r="B68" s="438" t="s">
        <v>1253</v>
      </c>
      <c r="C68" s="441">
        <f t="shared" si="29"/>
        <v>0</v>
      </c>
      <c r="D68" s="443">
        <v>0</v>
      </c>
      <c r="E68" s="443">
        <v>0</v>
      </c>
      <c r="F68" s="441">
        <f t="shared" si="30"/>
        <v>0</v>
      </c>
      <c r="G68" s="443">
        <v>0</v>
      </c>
      <c r="H68" s="443">
        <v>0</v>
      </c>
    </row>
    <row r="69" ht="16.9" customHeight="1" spans="1:8">
      <c r="A69" s="438">
        <v>59908</v>
      </c>
      <c r="B69" s="438" t="s">
        <v>1254</v>
      </c>
      <c r="C69" s="441">
        <f t="shared" si="29"/>
        <v>0</v>
      </c>
      <c r="D69" s="443">
        <v>0</v>
      </c>
      <c r="E69" s="443">
        <v>0</v>
      </c>
      <c r="F69" s="441">
        <f t="shared" si="30"/>
        <v>0</v>
      </c>
      <c r="G69" s="443">
        <v>0</v>
      </c>
      <c r="H69" s="443">
        <v>0</v>
      </c>
    </row>
    <row r="70" ht="16.9" customHeight="1" spans="1:8">
      <c r="A70" s="438">
        <v>59999</v>
      </c>
      <c r="B70" s="438" t="s">
        <v>1180</v>
      </c>
      <c r="C70" s="441">
        <f t="shared" si="29"/>
        <v>0</v>
      </c>
      <c r="D70" s="443">
        <v>0</v>
      </c>
      <c r="E70" s="443">
        <v>0</v>
      </c>
      <c r="F70" s="441">
        <f t="shared" si="30"/>
        <v>0</v>
      </c>
      <c r="G70" s="443">
        <v>0</v>
      </c>
      <c r="H70" s="443">
        <v>0</v>
      </c>
    </row>
  </sheetData>
  <mergeCells count="5">
    <mergeCell ref="A1:H1"/>
    <mergeCell ref="A4:A5"/>
    <mergeCell ref="B4:B5"/>
    <mergeCell ref="C4:C5"/>
    <mergeCell ref="F4:F5"/>
  </mergeCells>
  <printOptions gridLines="1"/>
  <pageMargins left="0.75" right="0.75" top="1" bottom="1" header="0" footer="0"/>
  <pageSetup paperSize="1" orientation="portrait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1"/>
  <sheetViews>
    <sheetView workbookViewId="0">
      <selection activeCell="P20" sqref="P20"/>
    </sheetView>
  </sheetViews>
  <sheetFormatPr defaultColWidth="9" defaultRowHeight="14.25" outlineLevelCol="1"/>
  <cols>
    <col min="1" max="1" width="31.5833333333333" style="366" customWidth="1"/>
    <col min="2" max="2" width="21.4166666666667" style="366" customWidth="1"/>
    <col min="3" max="16384" width="9" style="366"/>
  </cols>
  <sheetData>
    <row r="1" s="366" customFormat="1" ht="34" customHeight="1" spans="1:2">
      <c r="A1" s="368" t="s">
        <v>1255</v>
      </c>
      <c r="B1" s="368"/>
    </row>
    <row r="2" s="366" customFormat="1" ht="17" customHeight="1" spans="1:2">
      <c r="A2" s="371" t="s">
        <v>31</v>
      </c>
      <c r="B2" s="371"/>
    </row>
    <row r="3" ht="36" customHeight="1" spans="1:2">
      <c r="A3" s="423" t="s">
        <v>129</v>
      </c>
      <c r="B3" s="423" t="s">
        <v>1256</v>
      </c>
    </row>
    <row r="4" ht="36" customHeight="1" spans="1:2">
      <c r="A4" s="424"/>
      <c r="B4" s="424"/>
    </row>
    <row r="5" ht="39" customHeight="1" spans="1:2">
      <c r="A5" s="427" t="s">
        <v>1257</v>
      </c>
      <c r="B5" s="426">
        <f>SUM(B6:B11)</f>
        <v>11118</v>
      </c>
    </row>
    <row r="6" ht="39" customHeight="1" spans="1:2">
      <c r="A6" s="427" t="s">
        <v>1258</v>
      </c>
      <c r="B6" s="426">
        <v>0</v>
      </c>
    </row>
    <row r="7" ht="39" customHeight="1" spans="1:2">
      <c r="A7" s="427" t="s">
        <v>1259</v>
      </c>
      <c r="B7" s="426">
        <v>0</v>
      </c>
    </row>
    <row r="8" ht="39" customHeight="1" spans="1:2">
      <c r="A8" s="427" t="s">
        <v>1260</v>
      </c>
      <c r="B8" s="426">
        <v>1466</v>
      </c>
    </row>
    <row r="9" ht="39" customHeight="1" spans="1:2">
      <c r="A9" s="427" t="s">
        <v>1261</v>
      </c>
      <c r="B9" s="426">
        <v>0</v>
      </c>
    </row>
    <row r="10" ht="39" customHeight="1" spans="1:2">
      <c r="A10" s="427" t="s">
        <v>1262</v>
      </c>
      <c r="B10" s="426">
        <v>7916.91</v>
      </c>
    </row>
    <row r="11" ht="39" customHeight="1" spans="1:2">
      <c r="A11" s="427" t="s">
        <v>1263</v>
      </c>
      <c r="B11" s="426">
        <v>1735.09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5"/>
  <sheetViews>
    <sheetView workbookViewId="0">
      <selection activeCell="I9" sqref="I9"/>
    </sheetView>
  </sheetViews>
  <sheetFormatPr defaultColWidth="9" defaultRowHeight="14.25" outlineLevelCol="1"/>
  <cols>
    <col min="1" max="2" width="35.8333333333333" style="366" customWidth="1"/>
    <col min="3" max="16384" width="9" style="366"/>
  </cols>
  <sheetData>
    <row r="1" s="366" customFormat="1" ht="34" customHeight="1" spans="1:2">
      <c r="A1" s="368" t="s">
        <v>1264</v>
      </c>
      <c r="B1" s="422"/>
    </row>
    <row r="2" spans="1:2">
      <c r="A2" s="371" t="s">
        <v>31</v>
      </c>
      <c r="B2" s="371"/>
    </row>
    <row r="3" ht="22" customHeight="1" spans="1:2">
      <c r="A3" s="423" t="s">
        <v>1256</v>
      </c>
      <c r="B3" s="423" t="s">
        <v>34</v>
      </c>
    </row>
    <row r="4" ht="22" customHeight="1" spans="1:2">
      <c r="A4" s="424"/>
      <c r="B4" s="424"/>
    </row>
    <row r="5" ht="23" customHeight="1" spans="1:2">
      <c r="A5" s="425" t="s">
        <v>1265</v>
      </c>
      <c r="B5" s="426">
        <v>105298.79</v>
      </c>
    </row>
    <row r="6" ht="23" customHeight="1" spans="1:2">
      <c r="A6" s="425" t="s">
        <v>1266</v>
      </c>
      <c r="B6" s="426">
        <v>1532.62</v>
      </c>
    </row>
    <row r="7" ht="23" customHeight="1" spans="1:2">
      <c r="A7" s="425" t="s">
        <v>1267</v>
      </c>
      <c r="B7" s="426">
        <v>2075.64</v>
      </c>
    </row>
    <row r="8" ht="23" customHeight="1" spans="1:2">
      <c r="A8" s="425" t="s">
        <v>1268</v>
      </c>
      <c r="B8" s="426">
        <v>1325.15</v>
      </c>
    </row>
    <row r="9" ht="23" customHeight="1" spans="1:2">
      <c r="A9" s="425" t="s">
        <v>1269</v>
      </c>
      <c r="B9" s="426">
        <v>2560.69</v>
      </c>
    </row>
    <row r="10" ht="23" customHeight="1" spans="1:2">
      <c r="A10" s="425" t="s">
        <v>1270</v>
      </c>
      <c r="B10" s="426">
        <v>2691.64</v>
      </c>
    </row>
    <row r="11" ht="23" customHeight="1" spans="1:2">
      <c r="A11" s="425" t="s">
        <v>1271</v>
      </c>
      <c r="B11" s="426">
        <v>1428.57</v>
      </c>
    </row>
    <row r="12" ht="23" customHeight="1" spans="1:2">
      <c r="A12" s="425" t="s">
        <v>1272</v>
      </c>
      <c r="B12" s="426">
        <v>1584.83</v>
      </c>
    </row>
    <row r="13" ht="23" customHeight="1" spans="1:2">
      <c r="A13" s="425" t="s">
        <v>1273</v>
      </c>
      <c r="B13" s="426">
        <v>1767.88</v>
      </c>
    </row>
    <row r="14" ht="23" customHeight="1" spans="1:2">
      <c r="A14" s="425" t="s">
        <v>1274</v>
      </c>
      <c r="B14" s="426">
        <v>1345.24</v>
      </c>
    </row>
    <row r="15" ht="23" customHeight="1" spans="1:2">
      <c r="A15" s="425" t="s">
        <v>1275</v>
      </c>
      <c r="B15" s="426">
        <v>2278.86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710"/>
  <sheetViews>
    <sheetView showGridLines="0" showZeros="0" view="pageBreakPreview" zoomScaleNormal="115" workbookViewId="0">
      <selection activeCell="B4" sqref="B3:T4"/>
    </sheetView>
  </sheetViews>
  <sheetFormatPr defaultColWidth="9" defaultRowHeight="12.75" customHeight="1"/>
  <cols>
    <col min="1" max="1" width="9" style="413" customWidth="1"/>
    <col min="2" max="2" width="7.25" style="414" customWidth="1"/>
    <col min="3" max="4" width="7.75" style="414" customWidth="1"/>
    <col min="5" max="5" width="8.25" style="414" customWidth="1"/>
    <col min="6" max="6" width="6.875" style="414" customWidth="1"/>
    <col min="7" max="7" width="7.125" style="414" customWidth="1"/>
    <col min="8" max="8" width="10" style="414" customWidth="1"/>
    <col min="9" max="9" width="9" style="414"/>
    <col min="10" max="10" width="6.75" style="414" customWidth="1"/>
    <col min="11" max="13" width="7.5" style="414" customWidth="1"/>
    <col min="14" max="14" width="10.125" style="414" customWidth="1"/>
    <col min="15" max="15" width="8.625" style="414" customWidth="1"/>
    <col min="16" max="16" width="9.625" style="414" customWidth="1"/>
    <col min="17" max="17" width="7.875" style="414" customWidth="1"/>
    <col min="18" max="19" width="9" style="414"/>
    <col min="20" max="20" width="9.75" style="414" customWidth="1"/>
    <col min="21" max="16384" width="9" style="414"/>
  </cols>
  <sheetData>
    <row r="1" ht="27" customHeight="1" spans="1:20">
      <c r="A1" s="415" t="s">
        <v>1276</v>
      </c>
      <c r="B1" s="415"/>
      <c r="C1" s="415"/>
      <c r="D1" s="415"/>
      <c r="E1" s="415"/>
      <c r="F1" s="415"/>
      <c r="G1" s="415"/>
      <c r="H1" s="415"/>
      <c r="I1" s="415"/>
      <c r="J1" s="415"/>
      <c r="K1" s="420" t="s">
        <v>1277</v>
      </c>
      <c r="L1" s="420"/>
      <c r="M1" s="420"/>
      <c r="N1" s="420"/>
      <c r="O1" s="420"/>
      <c r="P1" s="420"/>
      <c r="Q1" s="420"/>
      <c r="R1" s="420"/>
      <c r="S1" s="420"/>
      <c r="T1" s="420"/>
    </row>
    <row r="2" ht="15.75" customHeight="1" spans="1:20">
      <c r="A2" s="416" t="s">
        <v>1278</v>
      </c>
      <c r="B2" s="416"/>
      <c r="C2" s="416"/>
      <c r="D2" s="416"/>
      <c r="E2" s="416"/>
      <c r="F2" s="416"/>
      <c r="G2" s="416"/>
      <c r="H2" s="416"/>
      <c r="I2" s="416"/>
      <c r="J2" s="416"/>
      <c r="K2" s="421" t="s">
        <v>1279</v>
      </c>
      <c r="L2" s="421"/>
      <c r="M2" s="421"/>
      <c r="N2" s="421"/>
      <c r="O2" s="421"/>
      <c r="P2" s="421"/>
      <c r="Q2" s="421"/>
      <c r="R2" s="421"/>
      <c r="S2" s="421"/>
      <c r="T2" s="421"/>
    </row>
    <row r="3" s="412" customFormat="1" ht="41.25" customHeight="1" spans="1:20">
      <c r="A3" s="417" t="s">
        <v>1280</v>
      </c>
      <c r="B3" s="417" t="s">
        <v>1281</v>
      </c>
      <c r="C3" s="417" t="s">
        <v>1282</v>
      </c>
      <c r="D3" s="417" t="s">
        <v>1283</v>
      </c>
      <c r="E3" s="417" t="s">
        <v>1284</v>
      </c>
      <c r="F3" s="417" t="s">
        <v>1285</v>
      </c>
      <c r="G3" s="417" t="s">
        <v>1286</v>
      </c>
      <c r="H3" s="417" t="s">
        <v>1287</v>
      </c>
      <c r="I3" s="417" t="s">
        <v>1288</v>
      </c>
      <c r="J3" s="417" t="s">
        <v>1289</v>
      </c>
      <c r="K3" s="417" t="s">
        <v>1290</v>
      </c>
      <c r="L3" s="417" t="s">
        <v>1291</v>
      </c>
      <c r="M3" s="417" t="s">
        <v>1292</v>
      </c>
      <c r="N3" s="417" t="s">
        <v>1293</v>
      </c>
      <c r="O3" s="417" t="s">
        <v>1294</v>
      </c>
      <c r="P3" s="417" t="s">
        <v>1295</v>
      </c>
      <c r="Q3" s="417" t="s">
        <v>1296</v>
      </c>
      <c r="R3" s="417" t="s">
        <v>1297</v>
      </c>
      <c r="S3" s="417" t="s">
        <v>1298</v>
      </c>
      <c r="T3" s="417" t="s">
        <v>1251</v>
      </c>
    </row>
    <row r="4" ht="18" customHeight="1" spans="1:20">
      <c r="A4" s="418" t="s">
        <v>1299</v>
      </c>
      <c r="B4" s="419">
        <f>SUM(C4:T4)</f>
        <v>21623</v>
      </c>
      <c r="C4" s="419">
        <v>839</v>
      </c>
      <c r="D4" s="419"/>
      <c r="E4" s="419">
        <v>1328</v>
      </c>
      <c r="F4" s="419"/>
      <c r="G4" s="419">
        <v>143</v>
      </c>
      <c r="H4" s="419">
        <v>3690</v>
      </c>
      <c r="I4" s="419">
        <v>297</v>
      </c>
      <c r="J4" s="419">
        <v>400</v>
      </c>
      <c r="K4" s="419">
        <v>567</v>
      </c>
      <c r="L4" s="419">
        <v>3591</v>
      </c>
      <c r="M4" s="419"/>
      <c r="N4" s="419">
        <v>1262</v>
      </c>
      <c r="O4" s="419">
        <v>260</v>
      </c>
      <c r="P4" s="419"/>
      <c r="Q4" s="419">
        <v>5178</v>
      </c>
      <c r="R4" s="419"/>
      <c r="S4" s="419"/>
      <c r="T4" s="419">
        <v>4068</v>
      </c>
    </row>
    <row r="5" ht="18" customHeight="1" spans="1:20">
      <c r="A5" s="418"/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</row>
    <row r="6" ht="18" customHeight="1" spans="1:20">
      <c r="A6" s="418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</row>
    <row r="7" ht="18" customHeight="1" spans="1:20">
      <c r="A7" s="418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</row>
    <row r="8" ht="18" customHeight="1" spans="1:20">
      <c r="A8" s="418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</row>
    <row r="9" ht="18" customHeight="1" spans="1:20">
      <c r="A9" s="418"/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</row>
    <row r="10" ht="18" customHeight="1" spans="1:20">
      <c r="A10" s="418"/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</row>
    <row r="11" ht="18" customHeight="1" spans="1:20">
      <c r="A11" s="418"/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</row>
    <row r="12" ht="18" customHeight="1" spans="1:20">
      <c r="A12" s="418"/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</row>
    <row r="13" ht="18" customHeight="1" spans="1:20">
      <c r="A13" s="418"/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</row>
    <row r="14" ht="18" customHeight="1" spans="1:20">
      <c r="A14" s="418"/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</row>
    <row r="15" ht="18" customHeight="1" spans="1:20">
      <c r="A15" s="418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</row>
    <row r="16" ht="18" customHeight="1" spans="1:20">
      <c r="A16" s="418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</row>
    <row r="17" ht="18" customHeight="1" spans="1:20">
      <c r="A17" s="418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</row>
    <row r="18" ht="18" customHeight="1" spans="1:20">
      <c r="A18" s="418"/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</row>
    <row r="19" ht="18" customHeight="1" spans="1:20">
      <c r="A19" s="418"/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</row>
    <row r="20" ht="18" customHeight="1" spans="1:20">
      <c r="A20" s="418"/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</row>
    <row r="21" ht="18" customHeight="1" spans="1:20">
      <c r="A21" s="418" t="s">
        <v>1281</v>
      </c>
      <c r="B21" s="419">
        <f>SUM(B4:B20)</f>
        <v>21623</v>
      </c>
      <c r="C21" s="419">
        <f t="shared" ref="C21:S21" si="0">SUM(C4:C20)</f>
        <v>839</v>
      </c>
      <c r="D21" s="419">
        <f t="shared" si="0"/>
        <v>0</v>
      </c>
      <c r="E21" s="419">
        <f t="shared" si="0"/>
        <v>1328</v>
      </c>
      <c r="F21" s="419">
        <f t="shared" si="0"/>
        <v>0</v>
      </c>
      <c r="G21" s="419">
        <f t="shared" si="0"/>
        <v>143</v>
      </c>
      <c r="H21" s="419">
        <f t="shared" si="0"/>
        <v>3690</v>
      </c>
      <c r="I21" s="419">
        <f t="shared" si="0"/>
        <v>297</v>
      </c>
      <c r="J21" s="419">
        <f t="shared" si="0"/>
        <v>400</v>
      </c>
      <c r="K21" s="419">
        <f t="shared" si="0"/>
        <v>567</v>
      </c>
      <c r="L21" s="419">
        <f t="shared" si="0"/>
        <v>3591</v>
      </c>
      <c r="M21" s="419">
        <f t="shared" si="0"/>
        <v>0</v>
      </c>
      <c r="N21" s="419">
        <f t="shared" si="0"/>
        <v>1262</v>
      </c>
      <c r="O21" s="419">
        <f t="shared" si="0"/>
        <v>260</v>
      </c>
      <c r="P21" s="419">
        <f t="shared" si="0"/>
        <v>0</v>
      </c>
      <c r="Q21" s="419">
        <f t="shared" si="0"/>
        <v>5178</v>
      </c>
      <c r="R21" s="419">
        <f t="shared" si="0"/>
        <v>0</v>
      </c>
      <c r="S21" s="419">
        <f t="shared" si="0"/>
        <v>0</v>
      </c>
      <c r="T21" s="419"/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8.75" customHeight="1" spans="1:1">
      <c r="A33" s="414"/>
    </row>
    <row r="34" ht="18.75" customHeight="1" spans="1:1">
      <c r="A34" s="414"/>
    </row>
    <row r="35" ht="18.75" customHeight="1" spans="1:1">
      <c r="A35" s="414"/>
    </row>
    <row r="36" ht="18.75" customHeight="1" spans="1:1">
      <c r="A36" s="414"/>
    </row>
    <row r="37" ht="18.75" customHeight="1" spans="1:1">
      <c r="A37" s="414"/>
    </row>
    <row r="38" ht="18.75" customHeight="1" spans="1:1">
      <c r="A38" s="414"/>
    </row>
    <row r="39" ht="18.75" customHeight="1" spans="1:1">
      <c r="A39" s="414"/>
    </row>
    <row r="40" ht="18.75" customHeight="1" spans="1:1">
      <c r="A40" s="414"/>
    </row>
    <row r="41" ht="18.75" customHeight="1" spans="1:1">
      <c r="A41" s="414"/>
    </row>
    <row r="42" ht="18.75" customHeight="1" spans="1:1">
      <c r="A42" s="414"/>
    </row>
    <row r="43" ht="18.75" customHeight="1" spans="1:1">
      <c r="A43" s="414"/>
    </row>
    <row r="44" ht="18.75" customHeight="1" spans="1:1">
      <c r="A44" s="414"/>
    </row>
    <row r="45" ht="18.75" customHeight="1" spans="1:1">
      <c r="A45" s="414"/>
    </row>
    <row r="46" ht="18.75" customHeight="1" spans="1:1">
      <c r="A46" s="414"/>
    </row>
    <row r="47" ht="18.75" customHeight="1" spans="1:1">
      <c r="A47" s="414"/>
    </row>
    <row r="48" ht="18.75" customHeight="1" spans="1:1">
      <c r="A48" s="414"/>
    </row>
    <row r="49" ht="18.75" customHeight="1" spans="1:1">
      <c r="A49" s="414"/>
    </row>
    <row r="50" ht="18.75" customHeight="1" spans="1:1">
      <c r="A50" s="414"/>
    </row>
    <row r="51" ht="18.75" customHeight="1" spans="1:1">
      <c r="A51" s="414"/>
    </row>
    <row r="52" ht="18.75" customHeight="1" spans="1:1">
      <c r="A52" s="414"/>
    </row>
    <row r="53" ht="18.75" customHeight="1" spans="1:1">
      <c r="A53" s="414"/>
    </row>
    <row r="54" ht="18.75" customHeight="1" spans="1:1">
      <c r="A54" s="414"/>
    </row>
    <row r="55" ht="18.75" customHeight="1" spans="1:1">
      <c r="A55" s="414"/>
    </row>
    <row r="56" ht="18.75" customHeight="1" spans="1:1">
      <c r="A56" s="414"/>
    </row>
    <row r="57" ht="18.75" customHeight="1" spans="1:1">
      <c r="A57" s="414"/>
    </row>
    <row r="58" ht="18.75" customHeight="1" spans="1:1">
      <c r="A58" s="414"/>
    </row>
    <row r="59" ht="18.75" customHeight="1" spans="1:1">
      <c r="A59" s="414"/>
    </row>
    <row r="60" ht="18.75" customHeight="1" spans="1:1">
      <c r="A60" s="414"/>
    </row>
    <row r="61" ht="18.75" customHeight="1" spans="1:1">
      <c r="A61" s="414"/>
    </row>
    <row r="62" ht="18.75" customHeight="1" spans="1:1">
      <c r="A62" s="414"/>
    </row>
    <row r="63" ht="18.75" customHeight="1" spans="1:1">
      <c r="A63" s="414"/>
    </row>
    <row r="64" ht="18.75" customHeight="1" spans="1:1">
      <c r="A64" s="414"/>
    </row>
    <row r="65" ht="18.75" customHeight="1" spans="1:1">
      <c r="A65" s="414"/>
    </row>
    <row r="66" ht="18.75" customHeight="1" spans="1:1">
      <c r="A66" s="414"/>
    </row>
    <row r="67" ht="18.75" customHeight="1" spans="1:1">
      <c r="A67" s="414"/>
    </row>
    <row r="68" ht="18.75" customHeight="1" spans="1:1">
      <c r="A68" s="414"/>
    </row>
    <row r="69" ht="18.75" customHeight="1" spans="1:1">
      <c r="A69" s="414"/>
    </row>
    <row r="70" ht="18.75" customHeight="1" spans="1:1">
      <c r="A70" s="414"/>
    </row>
    <row r="71" ht="18.75" customHeight="1" spans="1:1">
      <c r="A71" s="414"/>
    </row>
    <row r="72" ht="18.75" customHeight="1" spans="1:1">
      <c r="A72" s="414"/>
    </row>
    <row r="73" ht="18.75" customHeight="1" spans="1:1">
      <c r="A73" s="414"/>
    </row>
    <row r="74" ht="18.75" customHeight="1" spans="1:1">
      <c r="A74" s="414"/>
    </row>
    <row r="75" ht="18.75" customHeight="1" spans="1:1">
      <c r="A75" s="414"/>
    </row>
    <row r="76" ht="18.75" customHeight="1" spans="1:1">
      <c r="A76" s="414"/>
    </row>
    <row r="77" ht="18.75" customHeight="1" spans="1:1">
      <c r="A77" s="414"/>
    </row>
    <row r="78" ht="18.75" customHeight="1" spans="1:1">
      <c r="A78" s="414"/>
    </row>
    <row r="79" ht="18.75" customHeight="1" spans="1:1">
      <c r="A79" s="414"/>
    </row>
    <row r="80" ht="18.75" customHeight="1" spans="1:1">
      <c r="A80" s="414"/>
    </row>
    <row r="81" ht="18.75" customHeight="1" spans="1:1">
      <c r="A81" s="414"/>
    </row>
    <row r="82" ht="18.75" customHeight="1" spans="1:1">
      <c r="A82" s="414"/>
    </row>
    <row r="83" ht="18.75" customHeight="1" spans="1:1">
      <c r="A83" s="414"/>
    </row>
    <row r="84" ht="18.75" customHeight="1" spans="1:1">
      <c r="A84" s="414"/>
    </row>
    <row r="85" ht="18.75" customHeight="1" spans="1:1">
      <c r="A85" s="414"/>
    </row>
    <row r="86" ht="18.75" customHeight="1" spans="1:1">
      <c r="A86" s="414"/>
    </row>
    <row r="87" ht="18.75" customHeight="1" spans="1:1">
      <c r="A87" s="414"/>
    </row>
    <row r="88" ht="18.75" customHeight="1" spans="1:1">
      <c r="A88" s="414"/>
    </row>
    <row r="89" ht="18.75" customHeight="1" spans="1:1">
      <c r="A89" s="414"/>
    </row>
    <row r="90" ht="18.75" customHeight="1" spans="1:1">
      <c r="A90" s="414"/>
    </row>
    <row r="91" ht="18.75" customHeight="1" spans="1:1">
      <c r="A91" s="414"/>
    </row>
    <row r="92" ht="18.75" customHeight="1" spans="1:1">
      <c r="A92" s="414"/>
    </row>
    <row r="93" ht="18.75" customHeight="1" spans="1:1">
      <c r="A93" s="414"/>
    </row>
    <row r="94" ht="18.75" customHeight="1" spans="1:1">
      <c r="A94" s="414"/>
    </row>
    <row r="95" ht="18.75" customHeight="1" spans="1:1">
      <c r="A95" s="414"/>
    </row>
    <row r="96" ht="18.75" customHeight="1" spans="1:1">
      <c r="A96" s="414"/>
    </row>
    <row r="97" ht="18.75" customHeight="1" spans="1:1">
      <c r="A97" s="414"/>
    </row>
    <row r="98" ht="18.75" customHeight="1" spans="1:1">
      <c r="A98" s="414"/>
    </row>
    <row r="99" ht="18.75" customHeight="1" spans="1:1">
      <c r="A99" s="414"/>
    </row>
    <row r="100" ht="18.75" customHeight="1" spans="1:1">
      <c r="A100" s="414"/>
    </row>
    <row r="101" ht="18.75" customHeight="1" spans="1:1">
      <c r="A101" s="414"/>
    </row>
    <row r="102" ht="18.75" customHeight="1" spans="1:1">
      <c r="A102" s="414"/>
    </row>
    <row r="103" ht="18.75" customHeight="1" spans="1:1">
      <c r="A103" s="414"/>
    </row>
    <row r="104" ht="18.75" customHeight="1" spans="1:1">
      <c r="A104" s="414"/>
    </row>
    <row r="105" ht="18.75" customHeight="1" spans="1:1">
      <c r="A105" s="414"/>
    </row>
    <row r="106" ht="18.75" customHeight="1" spans="1:1">
      <c r="A106" s="414"/>
    </row>
    <row r="107" ht="18.75" customHeight="1" spans="1:1">
      <c r="A107" s="414"/>
    </row>
    <row r="108" ht="18.75" customHeight="1" spans="1:1">
      <c r="A108" s="414"/>
    </row>
    <row r="109" ht="18.75" customHeight="1" spans="1:1">
      <c r="A109" s="414"/>
    </row>
    <row r="110" ht="18.75" customHeight="1" spans="1:1">
      <c r="A110" s="414"/>
    </row>
    <row r="111" ht="18.75" customHeight="1" spans="1:1">
      <c r="A111" s="414"/>
    </row>
    <row r="112" ht="18.75" customHeight="1" spans="1:1">
      <c r="A112" s="414"/>
    </row>
    <row r="113" ht="18.75" customHeight="1" spans="1:1">
      <c r="A113" s="414"/>
    </row>
    <row r="114" ht="18.75" customHeight="1" spans="1:1">
      <c r="A114" s="414"/>
    </row>
    <row r="115" ht="18.75" customHeight="1" spans="1:1">
      <c r="A115" s="414"/>
    </row>
    <row r="116" ht="18.75" customHeight="1" spans="1:1">
      <c r="A116" s="414"/>
    </row>
    <row r="117" ht="18.75" customHeight="1" spans="1:1">
      <c r="A117" s="414"/>
    </row>
    <row r="118" ht="18.75" customHeight="1" spans="1:1">
      <c r="A118" s="414"/>
    </row>
    <row r="119" ht="18.75" customHeight="1" spans="1:1">
      <c r="A119" s="414"/>
    </row>
    <row r="120" ht="18.75" customHeight="1" spans="1:1">
      <c r="A120" s="414"/>
    </row>
    <row r="121" ht="18.75" customHeight="1" spans="1:1">
      <c r="A121" s="414"/>
    </row>
    <row r="122" ht="18.75" customHeight="1" spans="1:1">
      <c r="A122" s="414"/>
    </row>
    <row r="123" ht="18.75" customHeight="1" spans="1:1">
      <c r="A123" s="414"/>
    </row>
    <row r="124" ht="18.75" customHeight="1" spans="1:1">
      <c r="A124" s="414"/>
    </row>
    <row r="125" ht="18.75" customHeight="1" spans="1:1">
      <c r="A125" s="414"/>
    </row>
    <row r="126" ht="18.75" customHeight="1" spans="1:1">
      <c r="A126" s="414"/>
    </row>
    <row r="127" ht="18.75" customHeight="1" spans="1:1">
      <c r="A127" s="414"/>
    </row>
    <row r="128" ht="18.75" customHeight="1" spans="1:1">
      <c r="A128" s="414"/>
    </row>
    <row r="129" ht="18.75" customHeight="1" spans="1:1">
      <c r="A129" s="414"/>
    </row>
    <row r="130" ht="18.75" customHeight="1" spans="1:1">
      <c r="A130" s="414"/>
    </row>
    <row r="131" ht="18.75" customHeight="1" spans="1:1">
      <c r="A131" s="414"/>
    </row>
    <row r="132" ht="18.75" customHeight="1" spans="1:1">
      <c r="A132" s="414"/>
    </row>
    <row r="133" ht="18.75" customHeight="1" spans="1:1">
      <c r="A133" s="414"/>
    </row>
    <row r="134" ht="18.75" customHeight="1" spans="1:1">
      <c r="A134" s="414"/>
    </row>
    <row r="135" ht="18.75" customHeight="1" spans="1:1">
      <c r="A135" s="414"/>
    </row>
    <row r="136" ht="18.75" customHeight="1" spans="1:1">
      <c r="A136" s="414"/>
    </row>
    <row r="137" ht="18.75" customHeight="1" spans="1:1">
      <c r="A137" s="414"/>
    </row>
    <row r="138" ht="18.75" customHeight="1" spans="1:1">
      <c r="A138" s="414"/>
    </row>
    <row r="139" ht="18.75" customHeight="1" spans="1:1">
      <c r="A139" s="414"/>
    </row>
    <row r="140" ht="18.75" customHeight="1" spans="1:1">
      <c r="A140" s="414"/>
    </row>
    <row r="141" ht="18.75" customHeight="1" spans="1:1">
      <c r="A141" s="414"/>
    </row>
    <row r="142" ht="18.75" customHeight="1" spans="1:1">
      <c r="A142" s="414"/>
    </row>
    <row r="143" ht="18.75" customHeight="1" spans="1:1">
      <c r="A143" s="414"/>
    </row>
    <row r="144" ht="18.75" customHeight="1" spans="1:1">
      <c r="A144" s="414"/>
    </row>
    <row r="145" ht="18.75" customHeight="1" spans="1:1">
      <c r="A145" s="414"/>
    </row>
    <row r="146" ht="18.75" customHeight="1" spans="1:1">
      <c r="A146" s="414"/>
    </row>
    <row r="147" ht="18.75" customHeight="1" spans="1:1">
      <c r="A147" s="414"/>
    </row>
    <row r="148" ht="18.75" customHeight="1" spans="1:1">
      <c r="A148" s="414"/>
    </row>
    <row r="149" ht="18.75" customHeight="1" spans="1:1">
      <c r="A149" s="414"/>
    </row>
    <row r="150" ht="18.75" customHeight="1" spans="1:1">
      <c r="A150" s="414"/>
    </row>
    <row r="151" ht="18.75" customHeight="1" spans="1:1">
      <c r="A151" s="414"/>
    </row>
    <row r="152" ht="18.75" customHeight="1" spans="1:1">
      <c r="A152" s="414"/>
    </row>
    <row r="153" ht="18.75" customHeight="1" spans="1:1">
      <c r="A153" s="414"/>
    </row>
    <row r="154" ht="18.75" customHeight="1" spans="1:1">
      <c r="A154" s="414"/>
    </row>
    <row r="155" ht="18.75" customHeight="1" spans="1:1">
      <c r="A155" s="414"/>
    </row>
    <row r="156" ht="18.75" customHeight="1" spans="1:1">
      <c r="A156" s="414"/>
    </row>
    <row r="157" ht="18.75" customHeight="1" spans="1:1">
      <c r="A157" s="414"/>
    </row>
    <row r="158" ht="18.75" customHeight="1" spans="1:1">
      <c r="A158" s="414"/>
    </row>
    <row r="159" ht="18.75" customHeight="1" spans="1:1">
      <c r="A159" s="414"/>
    </row>
    <row r="160" ht="18.75" customHeight="1" spans="1:1">
      <c r="A160" s="414"/>
    </row>
    <row r="161" ht="18.75" customHeight="1" spans="1:1">
      <c r="A161" s="414"/>
    </row>
    <row r="162" ht="18.75" customHeight="1" spans="1:1">
      <c r="A162" s="414"/>
    </row>
    <row r="163" ht="18.75" customHeight="1" spans="1:1">
      <c r="A163" s="414"/>
    </row>
    <row r="164" ht="18.75" customHeight="1" spans="1:1">
      <c r="A164" s="414"/>
    </row>
    <row r="165" ht="18.75" customHeight="1" spans="1:1">
      <c r="A165" s="414"/>
    </row>
    <row r="166" ht="18.75" customHeight="1" spans="1:1">
      <c r="A166" s="414"/>
    </row>
    <row r="167" ht="18.75" customHeight="1" spans="1:1">
      <c r="A167" s="414"/>
    </row>
    <row r="168" ht="18.75" customHeight="1" spans="1:1">
      <c r="A168" s="414"/>
    </row>
    <row r="169" ht="18.75" customHeight="1" spans="1:1">
      <c r="A169" s="414"/>
    </row>
    <row r="170" ht="18.75" customHeight="1" spans="1:1">
      <c r="A170" s="414"/>
    </row>
    <row r="171" ht="18.75" customHeight="1" spans="1:1">
      <c r="A171" s="414"/>
    </row>
    <row r="172" ht="18.75" customHeight="1" spans="1:1">
      <c r="A172" s="414"/>
    </row>
    <row r="173" ht="18.75" customHeight="1" spans="1:1">
      <c r="A173" s="414"/>
    </row>
    <row r="174" ht="18.75" customHeight="1" spans="1:1">
      <c r="A174" s="414"/>
    </row>
    <row r="175" ht="18.75" customHeight="1" spans="1:1">
      <c r="A175" s="414"/>
    </row>
    <row r="176" ht="18.75" customHeight="1" spans="1:1">
      <c r="A176" s="414"/>
    </row>
    <row r="177" ht="18.75" customHeight="1" spans="1:1">
      <c r="A177" s="414"/>
    </row>
    <row r="178" ht="18.75" customHeight="1" spans="1:1">
      <c r="A178" s="414"/>
    </row>
    <row r="179" ht="18.75" customHeight="1" spans="1:1">
      <c r="A179" s="414"/>
    </row>
    <row r="180" ht="18.75" customHeight="1" spans="1:1">
      <c r="A180" s="414"/>
    </row>
    <row r="181" ht="18.75" customHeight="1" spans="1:1">
      <c r="A181" s="414"/>
    </row>
    <row r="182" ht="18.75" customHeight="1" spans="1:1">
      <c r="A182" s="414"/>
    </row>
    <row r="183" ht="18.75" customHeight="1" spans="1:1">
      <c r="A183" s="414"/>
    </row>
    <row r="184" ht="18.75" customHeight="1" spans="1:1">
      <c r="A184" s="414"/>
    </row>
    <row r="185" ht="18.75" customHeight="1" spans="1:1">
      <c r="A185" s="414"/>
    </row>
    <row r="186" ht="18.75" customHeight="1" spans="1:1">
      <c r="A186" s="414"/>
    </row>
    <row r="187" ht="18.75" customHeight="1" spans="1:1">
      <c r="A187" s="414"/>
    </row>
    <row r="188" ht="18.75" customHeight="1" spans="1:1">
      <c r="A188" s="414"/>
    </row>
    <row r="189" ht="18.75" customHeight="1" spans="1:1">
      <c r="A189" s="414"/>
    </row>
    <row r="190" ht="18.75" customHeight="1" spans="1:1">
      <c r="A190" s="414"/>
    </row>
    <row r="191" ht="18.75" customHeight="1" spans="1:1">
      <c r="A191" s="414"/>
    </row>
    <row r="192" ht="18.75" customHeight="1" spans="1:1">
      <c r="A192" s="414"/>
    </row>
    <row r="193" ht="18.75" customHeight="1" spans="1:1">
      <c r="A193" s="414"/>
    </row>
    <row r="194" ht="18.75" customHeight="1" spans="1:1">
      <c r="A194" s="414"/>
    </row>
    <row r="195" ht="18.75" customHeight="1" spans="1:1">
      <c r="A195" s="414"/>
    </row>
    <row r="196" ht="18.75" customHeight="1" spans="1:1">
      <c r="A196" s="414"/>
    </row>
    <row r="197" ht="18.75" customHeight="1" spans="1:1">
      <c r="A197" s="414"/>
    </row>
    <row r="198" ht="18.75" customHeight="1" spans="1:1">
      <c r="A198" s="414"/>
    </row>
    <row r="199" ht="18.75" customHeight="1" spans="1:1">
      <c r="A199" s="414"/>
    </row>
    <row r="200" ht="18.75" customHeight="1" spans="1:1">
      <c r="A200" s="414"/>
    </row>
    <row r="201" ht="18.75" customHeight="1" spans="1:1">
      <c r="A201" s="414"/>
    </row>
    <row r="202" ht="18.75" customHeight="1" spans="1:1">
      <c r="A202" s="414"/>
    </row>
    <row r="203" ht="18.75" customHeight="1" spans="1:1">
      <c r="A203" s="414"/>
    </row>
    <row r="204" ht="18.75" customHeight="1" spans="1:1">
      <c r="A204" s="414"/>
    </row>
    <row r="205" ht="18.75" customHeight="1" spans="1:1">
      <c r="A205" s="414"/>
    </row>
    <row r="206" ht="18.75" customHeight="1" spans="1:1">
      <c r="A206" s="414"/>
    </row>
    <row r="207" ht="18.75" customHeight="1" spans="1:1">
      <c r="A207" s="414"/>
    </row>
    <row r="208" ht="18.75" customHeight="1" spans="1:1">
      <c r="A208" s="414"/>
    </row>
    <row r="209" ht="18.75" customHeight="1" spans="1:1">
      <c r="A209" s="414"/>
    </row>
    <row r="210" ht="18.75" customHeight="1" spans="1:1">
      <c r="A210" s="414"/>
    </row>
    <row r="211" ht="18.75" customHeight="1" spans="1:1">
      <c r="A211" s="414"/>
    </row>
    <row r="212" ht="18.75" customHeight="1" spans="1:1">
      <c r="A212" s="414"/>
    </row>
    <row r="213" ht="18.75" customHeight="1" spans="1:1">
      <c r="A213" s="414"/>
    </row>
    <row r="214" ht="18.75" customHeight="1" spans="1:1">
      <c r="A214" s="414"/>
    </row>
    <row r="215" ht="18.75" customHeight="1" spans="1:1">
      <c r="A215" s="414"/>
    </row>
    <row r="216" ht="18.75" customHeight="1" spans="1:1">
      <c r="A216" s="414"/>
    </row>
    <row r="217" ht="18.75" customHeight="1" spans="1:1">
      <c r="A217" s="414"/>
    </row>
    <row r="218" ht="18.75" customHeight="1" spans="1:1">
      <c r="A218" s="414"/>
    </row>
    <row r="219" ht="18.75" customHeight="1" spans="1:1">
      <c r="A219" s="414"/>
    </row>
    <row r="220" ht="18.75" customHeight="1" spans="1:1">
      <c r="A220" s="414"/>
    </row>
    <row r="221" ht="18.75" customHeight="1" spans="1:1">
      <c r="A221" s="414"/>
    </row>
    <row r="222" ht="18.75" customHeight="1" spans="1:1">
      <c r="A222" s="414"/>
    </row>
    <row r="223" ht="18.75" customHeight="1" spans="1:1">
      <c r="A223" s="414"/>
    </row>
    <row r="224" ht="18.75" customHeight="1" spans="1:1">
      <c r="A224" s="414"/>
    </row>
    <row r="225" ht="18.75" customHeight="1" spans="1:1">
      <c r="A225" s="414"/>
    </row>
    <row r="226" ht="18.75" customHeight="1" spans="1:1">
      <c r="A226" s="414"/>
    </row>
    <row r="227" ht="18.75" customHeight="1" spans="1:1">
      <c r="A227" s="414"/>
    </row>
    <row r="228" ht="18.75" customHeight="1" spans="1:1">
      <c r="A228" s="414"/>
    </row>
    <row r="229" ht="18.75" customHeight="1" spans="1:1">
      <c r="A229" s="414"/>
    </row>
    <row r="230" ht="18.75" customHeight="1" spans="1:1">
      <c r="A230" s="414"/>
    </row>
    <row r="231" ht="18.75" customHeight="1" spans="1:1">
      <c r="A231" s="414"/>
    </row>
    <row r="232" ht="18.75" customHeight="1" spans="1:1">
      <c r="A232" s="414"/>
    </row>
    <row r="233" ht="18.75" customHeight="1" spans="1:1">
      <c r="A233" s="414"/>
    </row>
    <row r="234" ht="18.75" customHeight="1" spans="1:1">
      <c r="A234" s="414"/>
    </row>
    <row r="235" ht="18.75" customHeight="1" spans="1:1">
      <c r="A235" s="414"/>
    </row>
    <row r="236" ht="18.75" customHeight="1" spans="1:1">
      <c r="A236" s="414"/>
    </row>
    <row r="237" ht="18.75" customHeight="1" spans="1:1">
      <c r="A237" s="414"/>
    </row>
    <row r="238" ht="18.75" customHeight="1" spans="1:1">
      <c r="A238" s="414"/>
    </row>
    <row r="239" ht="18.75" customHeight="1" spans="1:1">
      <c r="A239" s="414"/>
    </row>
    <row r="240" ht="18.75" customHeight="1" spans="1:1">
      <c r="A240" s="414"/>
    </row>
    <row r="241" ht="18.75" customHeight="1" spans="1:1">
      <c r="A241" s="414"/>
    </row>
    <row r="242" ht="18.75" customHeight="1" spans="1:1">
      <c r="A242" s="414"/>
    </row>
    <row r="243" ht="18.75" customHeight="1" spans="1:1">
      <c r="A243" s="414"/>
    </row>
    <row r="244" ht="18.75" customHeight="1" spans="1:1">
      <c r="A244" s="414"/>
    </row>
    <row r="245" ht="18.75" customHeight="1" spans="1:1">
      <c r="A245" s="414"/>
    </row>
    <row r="246" ht="18.75" customHeight="1" spans="1:1">
      <c r="A246" s="414"/>
    </row>
    <row r="247" ht="18.75" customHeight="1" spans="1:1">
      <c r="A247" s="414"/>
    </row>
    <row r="248" ht="18.75" customHeight="1" spans="1:1">
      <c r="A248" s="414"/>
    </row>
    <row r="249" ht="18.75" customHeight="1" spans="1:1">
      <c r="A249" s="414"/>
    </row>
    <row r="250" ht="18.75" customHeight="1" spans="1:1">
      <c r="A250" s="414"/>
    </row>
    <row r="251" ht="18.75" customHeight="1" spans="1:1">
      <c r="A251" s="414"/>
    </row>
    <row r="252" ht="18.75" customHeight="1" spans="1:1">
      <c r="A252" s="414"/>
    </row>
    <row r="253" ht="18.75" customHeight="1" spans="1:1">
      <c r="A253" s="414"/>
    </row>
    <row r="254" ht="18.75" customHeight="1" spans="1:1">
      <c r="A254" s="414"/>
    </row>
    <row r="255" ht="18.75" customHeight="1" spans="1:1">
      <c r="A255" s="414"/>
    </row>
    <row r="256" ht="18.75" customHeight="1" spans="1:1">
      <c r="A256" s="414"/>
    </row>
    <row r="257" ht="18.75" customHeight="1" spans="1:1">
      <c r="A257" s="414"/>
    </row>
    <row r="258" ht="18.75" customHeight="1" spans="1:1">
      <c r="A258" s="414"/>
    </row>
    <row r="259" ht="18.75" customHeight="1" spans="1:1">
      <c r="A259" s="414"/>
    </row>
    <row r="260" ht="18.75" customHeight="1" spans="1:1">
      <c r="A260" s="414"/>
    </row>
    <row r="261" ht="18.75" customHeight="1" spans="1:1">
      <c r="A261" s="414"/>
    </row>
    <row r="262" ht="18.75" customHeight="1" spans="1:1">
      <c r="A262" s="414"/>
    </row>
    <row r="263" ht="18.75" customHeight="1" spans="1:1">
      <c r="A263" s="414"/>
    </row>
    <row r="264" ht="18.75" customHeight="1" spans="1:1">
      <c r="A264" s="414"/>
    </row>
    <row r="265" ht="18.75" customHeight="1" spans="1:1">
      <c r="A265" s="414"/>
    </row>
    <row r="266" ht="18.75" customHeight="1" spans="1:1">
      <c r="A266" s="414"/>
    </row>
    <row r="267" ht="18.75" customHeight="1" spans="1:1">
      <c r="A267" s="414"/>
    </row>
    <row r="268" ht="18.75" customHeight="1" spans="1:1">
      <c r="A268" s="414"/>
    </row>
    <row r="269" ht="18.75" customHeight="1" spans="1:1">
      <c r="A269" s="414"/>
    </row>
    <row r="270" ht="18.75" customHeight="1" spans="1:1">
      <c r="A270" s="414"/>
    </row>
    <row r="271" ht="18.75" customHeight="1" spans="1:1">
      <c r="A271" s="414"/>
    </row>
    <row r="272" ht="18.75" customHeight="1" spans="1:1">
      <c r="A272" s="414"/>
    </row>
    <row r="273" ht="18.75" customHeight="1" spans="1:1">
      <c r="A273" s="414"/>
    </row>
    <row r="274" ht="18.75" customHeight="1" spans="1:1">
      <c r="A274" s="414"/>
    </row>
    <row r="275" ht="18.75" customHeight="1" spans="1:1">
      <c r="A275" s="414"/>
    </row>
    <row r="276" ht="18.75" customHeight="1" spans="1:1">
      <c r="A276" s="414"/>
    </row>
    <row r="277" ht="18.75" customHeight="1" spans="1:1">
      <c r="A277" s="414"/>
    </row>
    <row r="278" ht="18.75" customHeight="1" spans="1:1">
      <c r="A278" s="414"/>
    </row>
    <row r="279" ht="18.75" customHeight="1" spans="1:1">
      <c r="A279" s="414"/>
    </row>
    <row r="280" ht="18.75" customHeight="1" spans="1:1">
      <c r="A280" s="414"/>
    </row>
    <row r="281" ht="18.75" customHeight="1" spans="1:1">
      <c r="A281" s="414"/>
    </row>
    <row r="282" ht="18.75" customHeight="1" spans="1:1">
      <c r="A282" s="414"/>
    </row>
    <row r="283" ht="18.75" customHeight="1" spans="1:1">
      <c r="A283" s="414"/>
    </row>
    <row r="284" ht="18.75" customHeight="1" spans="1:1">
      <c r="A284" s="414"/>
    </row>
    <row r="285" ht="18.75" customHeight="1" spans="1:1">
      <c r="A285" s="414"/>
    </row>
    <row r="286" ht="18.75" customHeight="1" spans="1:1">
      <c r="A286" s="414"/>
    </row>
    <row r="287" ht="18.75" customHeight="1" spans="1:1">
      <c r="A287" s="414"/>
    </row>
    <row r="288" ht="18.75" customHeight="1" spans="1:1">
      <c r="A288" s="414"/>
    </row>
    <row r="289" ht="18.75" customHeight="1" spans="1:1">
      <c r="A289" s="414"/>
    </row>
    <row r="290" ht="18.75" customHeight="1" spans="1:1">
      <c r="A290" s="414"/>
    </row>
    <row r="291" ht="18.75" customHeight="1" spans="1:1">
      <c r="A291" s="414"/>
    </row>
    <row r="292" ht="18.75" customHeight="1" spans="1:1">
      <c r="A292" s="414"/>
    </row>
    <row r="293" ht="18.75" customHeight="1" spans="1:1">
      <c r="A293" s="414"/>
    </row>
    <row r="294" ht="18.75" customHeight="1" spans="1:1">
      <c r="A294" s="414"/>
    </row>
    <row r="295" ht="18.75" customHeight="1" spans="1:1">
      <c r="A295" s="414"/>
    </row>
    <row r="296" ht="18.75" customHeight="1" spans="1:1">
      <c r="A296" s="414"/>
    </row>
    <row r="297" ht="18.75" customHeight="1" spans="1:1">
      <c r="A297" s="414"/>
    </row>
    <row r="298" ht="18.75" customHeight="1" spans="1:1">
      <c r="A298" s="414"/>
    </row>
    <row r="299" ht="18.75" customHeight="1" spans="1:1">
      <c r="A299" s="414"/>
    </row>
    <row r="300" ht="18.75" customHeight="1" spans="1:1">
      <c r="A300" s="414"/>
    </row>
    <row r="301" ht="18.75" customHeight="1" spans="1:1">
      <c r="A301" s="414"/>
    </row>
    <row r="302" ht="18.75" customHeight="1" spans="1:1">
      <c r="A302" s="414"/>
    </row>
    <row r="303" ht="18.75" customHeight="1" spans="1:1">
      <c r="A303" s="414"/>
    </row>
    <row r="304" ht="18.75" customHeight="1" spans="1:1">
      <c r="A304" s="414"/>
    </row>
    <row r="305" ht="18.75" customHeight="1" spans="1:1">
      <c r="A305" s="414"/>
    </row>
    <row r="306" ht="18.75" customHeight="1" spans="1:1">
      <c r="A306" s="414"/>
    </row>
    <row r="307" ht="18.75" customHeight="1" spans="1:1">
      <c r="A307" s="414"/>
    </row>
    <row r="308" ht="18.75" customHeight="1" spans="1:1">
      <c r="A308" s="414"/>
    </row>
    <row r="309" ht="18.75" customHeight="1" spans="1:1">
      <c r="A309" s="414"/>
    </row>
    <row r="310" ht="18.75" customHeight="1" spans="1:1">
      <c r="A310" s="414"/>
    </row>
    <row r="311" ht="18.75" customHeight="1" spans="1:1">
      <c r="A311" s="414"/>
    </row>
    <row r="312" ht="18.75" customHeight="1" spans="1:1">
      <c r="A312" s="414"/>
    </row>
    <row r="313" ht="18.75" customHeight="1" spans="1:1">
      <c r="A313" s="414"/>
    </row>
    <row r="314" ht="18.75" customHeight="1" spans="1:1">
      <c r="A314" s="414"/>
    </row>
    <row r="315" ht="18.75" customHeight="1" spans="1:1">
      <c r="A315" s="414"/>
    </row>
    <row r="316" ht="18.75" customHeight="1" spans="1:1">
      <c r="A316" s="414"/>
    </row>
    <row r="317" ht="18.75" customHeight="1" spans="1:1">
      <c r="A317" s="414"/>
    </row>
    <row r="318" ht="18.75" customHeight="1" spans="1:1">
      <c r="A318" s="414"/>
    </row>
    <row r="319" ht="18.75" customHeight="1" spans="1:1">
      <c r="A319" s="414"/>
    </row>
    <row r="320" ht="18.75" customHeight="1" spans="1:1">
      <c r="A320" s="414"/>
    </row>
    <row r="321" ht="18.75" customHeight="1" spans="1:1">
      <c r="A321" s="414"/>
    </row>
    <row r="322" ht="18.75" customHeight="1" spans="1:1">
      <c r="A322" s="414"/>
    </row>
    <row r="323" ht="18.75" customHeight="1" spans="1:1">
      <c r="A323" s="414"/>
    </row>
    <row r="324" ht="18.75" customHeight="1" spans="1:1">
      <c r="A324" s="414"/>
    </row>
    <row r="325" ht="18.75" customHeight="1" spans="1:1">
      <c r="A325" s="414"/>
    </row>
    <row r="326" ht="18.75" customHeight="1" spans="1:1">
      <c r="A326" s="414"/>
    </row>
    <row r="327" ht="18.75" customHeight="1" spans="1:1">
      <c r="A327" s="414"/>
    </row>
    <row r="328" ht="18.75" customHeight="1" spans="1:1">
      <c r="A328" s="414"/>
    </row>
    <row r="329" ht="18.75" customHeight="1" spans="1:1">
      <c r="A329" s="414"/>
    </row>
    <row r="330" ht="18.75" customHeight="1" spans="1:1">
      <c r="A330" s="414"/>
    </row>
    <row r="331" ht="18.75" customHeight="1" spans="1:1">
      <c r="A331" s="414"/>
    </row>
    <row r="332" ht="18.75" customHeight="1" spans="1:1">
      <c r="A332" s="414"/>
    </row>
    <row r="333" ht="18.75" customHeight="1" spans="1:1">
      <c r="A333" s="414"/>
    </row>
    <row r="334" ht="18.75" customHeight="1" spans="1:1">
      <c r="A334" s="414"/>
    </row>
    <row r="335" ht="18.75" customHeight="1" spans="1:1">
      <c r="A335" s="414"/>
    </row>
    <row r="336" ht="18.75" customHeight="1" spans="1:1">
      <c r="A336" s="414"/>
    </row>
    <row r="337" ht="18.75" customHeight="1" spans="1:1">
      <c r="A337" s="414"/>
    </row>
    <row r="338" ht="18.75" customHeight="1" spans="1:1">
      <c r="A338" s="414"/>
    </row>
    <row r="339" ht="18.75" customHeight="1" spans="1:1">
      <c r="A339" s="414"/>
    </row>
    <row r="340" ht="18.75" customHeight="1" spans="1:1">
      <c r="A340" s="414"/>
    </row>
    <row r="341" ht="18.75" customHeight="1" spans="1:1">
      <c r="A341" s="414"/>
    </row>
    <row r="342" ht="18.75" customHeight="1" spans="1:1">
      <c r="A342" s="414"/>
    </row>
    <row r="343" ht="18.75" customHeight="1" spans="1:1">
      <c r="A343" s="414"/>
    </row>
    <row r="344" ht="18.75" customHeight="1" spans="1:1">
      <c r="A344" s="414"/>
    </row>
    <row r="345" ht="18.75" customHeight="1" spans="1:1">
      <c r="A345" s="414"/>
    </row>
    <row r="346" ht="18.75" customHeight="1" spans="1:1">
      <c r="A346" s="414"/>
    </row>
    <row r="347" ht="18.75" customHeight="1" spans="1:1">
      <c r="A347" s="414"/>
    </row>
    <row r="348" ht="18.75" customHeight="1" spans="1:1">
      <c r="A348" s="414"/>
    </row>
    <row r="349" ht="18.75" customHeight="1" spans="1:1">
      <c r="A349" s="414"/>
    </row>
    <row r="350" ht="18.75" customHeight="1" spans="1:1">
      <c r="A350" s="414"/>
    </row>
    <row r="351" ht="18.75" customHeight="1" spans="1:1">
      <c r="A351" s="414"/>
    </row>
    <row r="352" ht="18.75" customHeight="1" spans="1:1">
      <c r="A352" s="414"/>
    </row>
    <row r="353" ht="18.75" customHeight="1" spans="1:1">
      <c r="A353" s="414"/>
    </row>
    <row r="354" ht="18.75" customHeight="1" spans="1:1">
      <c r="A354" s="414"/>
    </row>
    <row r="355" ht="18.75" customHeight="1" spans="1:1">
      <c r="A355" s="414"/>
    </row>
    <row r="356" ht="18.75" customHeight="1" spans="1:1">
      <c r="A356" s="414"/>
    </row>
    <row r="357" ht="18.75" customHeight="1" spans="1:1">
      <c r="A357" s="414"/>
    </row>
    <row r="358" ht="18.75" customHeight="1" spans="1:1">
      <c r="A358" s="414"/>
    </row>
    <row r="359" ht="18.75" customHeight="1" spans="1:1">
      <c r="A359" s="414"/>
    </row>
    <row r="360" ht="18.75" customHeight="1" spans="1:1">
      <c r="A360" s="414"/>
    </row>
    <row r="361" ht="18.75" customHeight="1" spans="1:1">
      <c r="A361" s="414"/>
    </row>
    <row r="362" ht="18.75" customHeight="1" spans="1:1">
      <c r="A362" s="414"/>
    </row>
    <row r="363" ht="18.75" customHeight="1" spans="1:1">
      <c r="A363" s="414"/>
    </row>
    <row r="364" ht="18.75" customHeight="1" spans="1:1">
      <c r="A364" s="414"/>
    </row>
    <row r="365" ht="18.75" customHeight="1" spans="1:1">
      <c r="A365" s="414"/>
    </row>
    <row r="366" ht="18.75" customHeight="1" spans="1:1">
      <c r="A366" s="414"/>
    </row>
    <row r="367" ht="18.75" customHeight="1" spans="1:1">
      <c r="A367" s="414"/>
    </row>
    <row r="368" ht="18.75" customHeight="1" spans="1:1">
      <c r="A368" s="414"/>
    </row>
    <row r="369" ht="18.75" customHeight="1" spans="1:1">
      <c r="A369" s="414"/>
    </row>
    <row r="370" ht="18.75" customHeight="1" spans="1:1">
      <c r="A370" s="414"/>
    </row>
    <row r="371" ht="18.75" customHeight="1" spans="1:1">
      <c r="A371" s="414"/>
    </row>
    <row r="372" ht="18.75" customHeight="1" spans="1:1">
      <c r="A372" s="414"/>
    </row>
    <row r="373" ht="18.75" customHeight="1" spans="1:1">
      <c r="A373" s="414"/>
    </row>
    <row r="374" ht="18.75" customHeight="1" spans="1:1">
      <c r="A374" s="414"/>
    </row>
    <row r="375" ht="18.75" customHeight="1" spans="1:1">
      <c r="A375" s="414"/>
    </row>
    <row r="376" ht="18.75" customHeight="1" spans="1:1">
      <c r="A376" s="414"/>
    </row>
    <row r="377" ht="18.75" customHeight="1" spans="1:1">
      <c r="A377" s="414"/>
    </row>
    <row r="378" ht="18.75" customHeight="1" spans="1:1">
      <c r="A378" s="414"/>
    </row>
    <row r="379" ht="18.75" customHeight="1" spans="1:1">
      <c r="A379" s="414"/>
    </row>
    <row r="380" ht="18.75" customHeight="1" spans="1:1">
      <c r="A380" s="414"/>
    </row>
    <row r="381" ht="18.75" customHeight="1" spans="1:1">
      <c r="A381" s="414"/>
    </row>
    <row r="382" ht="18.75" customHeight="1" spans="1:1">
      <c r="A382" s="414"/>
    </row>
    <row r="383" ht="18.75" customHeight="1" spans="1:1">
      <c r="A383" s="414"/>
    </row>
    <row r="384" ht="18.75" customHeight="1" spans="1:1">
      <c r="A384" s="414"/>
    </row>
    <row r="385" ht="18.75" customHeight="1" spans="1:1">
      <c r="A385" s="414"/>
    </row>
    <row r="386" ht="18.75" customHeight="1" spans="1:1">
      <c r="A386" s="414"/>
    </row>
    <row r="387" ht="18.75" customHeight="1" spans="1:1">
      <c r="A387" s="414"/>
    </row>
    <row r="388" ht="18.75" customHeight="1" spans="1:1">
      <c r="A388" s="414"/>
    </row>
    <row r="389" ht="18.75" customHeight="1" spans="1:1">
      <c r="A389" s="414"/>
    </row>
    <row r="390" ht="18.75" customHeight="1" spans="1:1">
      <c r="A390" s="414"/>
    </row>
    <row r="391" ht="18.75" customHeight="1" spans="1:1">
      <c r="A391" s="414"/>
    </row>
    <row r="392" ht="18.75" customHeight="1" spans="1:1">
      <c r="A392" s="414"/>
    </row>
    <row r="393" ht="18.75" customHeight="1" spans="1:1">
      <c r="A393" s="414"/>
    </row>
    <row r="394" ht="18.75" customHeight="1" spans="1:1">
      <c r="A394" s="414"/>
    </row>
    <row r="395" ht="18.75" customHeight="1" spans="1:1">
      <c r="A395" s="414"/>
    </row>
    <row r="396" ht="18.75" customHeight="1" spans="1:1">
      <c r="A396" s="414"/>
    </row>
    <row r="397" ht="18.75" customHeight="1" spans="1:1">
      <c r="A397" s="414"/>
    </row>
    <row r="398" ht="18.75" customHeight="1" spans="1:1">
      <c r="A398" s="414"/>
    </row>
    <row r="399" ht="18.75" customHeight="1" spans="1:1">
      <c r="A399" s="414"/>
    </row>
    <row r="400" ht="18.75" customHeight="1" spans="1:1">
      <c r="A400" s="414"/>
    </row>
    <row r="401" ht="18.75" customHeight="1" spans="1:1">
      <c r="A401" s="414"/>
    </row>
    <row r="402" ht="18.75" customHeight="1" spans="1:1">
      <c r="A402" s="414"/>
    </row>
    <row r="403" ht="18.75" customHeight="1" spans="1:1">
      <c r="A403" s="414"/>
    </row>
    <row r="404" ht="18.75" customHeight="1" spans="1:1">
      <c r="A404" s="414"/>
    </row>
    <row r="405" ht="18.75" customHeight="1" spans="1:1">
      <c r="A405" s="414"/>
    </row>
    <row r="406" ht="18.75" customHeight="1" spans="1:1">
      <c r="A406" s="414"/>
    </row>
    <row r="407" ht="18.75" customHeight="1" spans="1:1">
      <c r="A407" s="414"/>
    </row>
    <row r="408" ht="18.75" customHeight="1" spans="1:1">
      <c r="A408" s="414"/>
    </row>
    <row r="409" ht="18.75" customHeight="1" spans="1:1">
      <c r="A409" s="414"/>
    </row>
    <row r="410" ht="18.75" customHeight="1" spans="1:1">
      <c r="A410" s="414"/>
    </row>
    <row r="411" ht="18.75" customHeight="1" spans="1:1">
      <c r="A411" s="414"/>
    </row>
    <row r="412" ht="18.75" customHeight="1" spans="1:1">
      <c r="A412" s="414"/>
    </row>
    <row r="413" ht="18.75" customHeight="1" spans="1:1">
      <c r="A413" s="414"/>
    </row>
    <row r="414" ht="18.75" customHeight="1" spans="1:1">
      <c r="A414" s="414"/>
    </row>
    <row r="415" ht="18.75" customHeight="1" spans="1:1">
      <c r="A415" s="414"/>
    </row>
    <row r="416" ht="18.75" customHeight="1" spans="1:1">
      <c r="A416" s="414"/>
    </row>
    <row r="417" ht="18.75" customHeight="1" spans="1:1">
      <c r="A417" s="414"/>
    </row>
    <row r="418" ht="18.75" customHeight="1" spans="1:1">
      <c r="A418" s="414"/>
    </row>
    <row r="419" ht="18.75" customHeight="1" spans="1:1">
      <c r="A419" s="414"/>
    </row>
    <row r="420" ht="18.75" customHeight="1" spans="1:1">
      <c r="A420" s="414"/>
    </row>
    <row r="421" ht="18.75" customHeight="1" spans="1:1">
      <c r="A421" s="414"/>
    </row>
    <row r="422" ht="18.75" customHeight="1" spans="1:1">
      <c r="A422" s="414"/>
    </row>
    <row r="423" ht="18.75" customHeight="1" spans="1:1">
      <c r="A423" s="414"/>
    </row>
    <row r="424" ht="18.75" customHeight="1" spans="1:1">
      <c r="A424" s="414"/>
    </row>
    <row r="425" ht="18.75" customHeight="1" spans="1:1">
      <c r="A425" s="414"/>
    </row>
    <row r="426" ht="18.75" customHeight="1" spans="1:1">
      <c r="A426" s="414"/>
    </row>
    <row r="427" ht="18.75" customHeight="1" spans="1:1">
      <c r="A427" s="414"/>
    </row>
    <row r="428" ht="18.75" customHeight="1" spans="1:1">
      <c r="A428" s="414"/>
    </row>
    <row r="429" ht="18.75" customHeight="1" spans="1:1">
      <c r="A429" s="414"/>
    </row>
    <row r="430" ht="18.75" customHeight="1" spans="1:1">
      <c r="A430" s="414"/>
    </row>
    <row r="431" ht="18.75" customHeight="1" spans="1:1">
      <c r="A431" s="414"/>
    </row>
    <row r="432" ht="18.75" customHeight="1" spans="1:1">
      <c r="A432" s="414"/>
    </row>
    <row r="433" ht="18.75" customHeight="1" spans="1:1">
      <c r="A433" s="414"/>
    </row>
    <row r="434" ht="18.75" customHeight="1" spans="1:1">
      <c r="A434" s="414"/>
    </row>
    <row r="435" ht="18.75" customHeight="1" spans="1:1">
      <c r="A435" s="414"/>
    </row>
    <row r="436" ht="18.75" customHeight="1" spans="1:1">
      <c r="A436" s="414"/>
    </row>
    <row r="437" ht="18.75" customHeight="1" spans="1:1">
      <c r="A437" s="414"/>
    </row>
    <row r="438" ht="18.75" customHeight="1" spans="1:1">
      <c r="A438" s="414"/>
    </row>
    <row r="439" ht="18.75" customHeight="1" spans="1:1">
      <c r="A439" s="414"/>
    </row>
    <row r="440" ht="18.75" customHeight="1" spans="1:1">
      <c r="A440" s="414"/>
    </row>
    <row r="441" ht="18.75" customHeight="1" spans="1:1">
      <c r="A441" s="414"/>
    </row>
    <row r="442" ht="18.75" customHeight="1" spans="1:1">
      <c r="A442" s="414"/>
    </row>
    <row r="443" ht="18.75" customHeight="1" spans="1:1">
      <c r="A443" s="414"/>
    </row>
    <row r="444" ht="18.75" customHeight="1" spans="1:1">
      <c r="A444" s="414"/>
    </row>
    <row r="445" ht="18.75" customHeight="1" spans="1:1">
      <c r="A445" s="414"/>
    </row>
    <row r="446" ht="18.75" customHeight="1" spans="1:1">
      <c r="A446" s="414"/>
    </row>
    <row r="447" ht="18.75" customHeight="1" spans="1:1">
      <c r="A447" s="414"/>
    </row>
    <row r="448" ht="18.75" customHeight="1" spans="1:1">
      <c r="A448" s="414"/>
    </row>
    <row r="449" ht="18.75" customHeight="1" spans="1:1">
      <c r="A449" s="414"/>
    </row>
    <row r="450" ht="18.75" customHeight="1" spans="1:1">
      <c r="A450" s="414"/>
    </row>
    <row r="451" ht="18.75" customHeight="1" spans="1:1">
      <c r="A451" s="414"/>
    </row>
    <row r="452" ht="18.75" customHeight="1" spans="1:1">
      <c r="A452" s="414"/>
    </row>
    <row r="453" ht="18.75" customHeight="1" spans="1:1">
      <c r="A453" s="414"/>
    </row>
    <row r="454" ht="18.75" customHeight="1" spans="1:1">
      <c r="A454" s="414"/>
    </row>
    <row r="455" ht="18.75" customHeight="1" spans="1:1">
      <c r="A455" s="414"/>
    </row>
    <row r="456" ht="18.75" customHeight="1" spans="1:1">
      <c r="A456" s="414"/>
    </row>
    <row r="457" ht="18.75" customHeight="1" spans="1:1">
      <c r="A457" s="414"/>
    </row>
    <row r="458" ht="18.75" customHeight="1" spans="1:1">
      <c r="A458" s="414"/>
    </row>
    <row r="459" ht="18.75" customHeight="1" spans="1:1">
      <c r="A459" s="414"/>
    </row>
    <row r="460" ht="18.75" customHeight="1" spans="1:1">
      <c r="A460" s="414"/>
    </row>
    <row r="461" ht="18.75" customHeight="1" spans="1:1">
      <c r="A461" s="414"/>
    </row>
    <row r="462" ht="18.75" customHeight="1" spans="1:1">
      <c r="A462" s="414"/>
    </row>
    <row r="463" ht="18.75" customHeight="1" spans="1:1">
      <c r="A463" s="414"/>
    </row>
    <row r="464" ht="18.75" customHeight="1" spans="1:1">
      <c r="A464" s="414"/>
    </row>
    <row r="465" ht="18.75" customHeight="1" spans="1:1">
      <c r="A465" s="414"/>
    </row>
    <row r="466" ht="18.75" customHeight="1" spans="1:1">
      <c r="A466" s="414"/>
    </row>
    <row r="467" ht="18.75" customHeight="1" spans="1:1">
      <c r="A467" s="414"/>
    </row>
    <row r="468" ht="18.75" customHeight="1" spans="1:1">
      <c r="A468" s="414"/>
    </row>
    <row r="469" ht="18.75" customHeight="1" spans="1:1">
      <c r="A469" s="414"/>
    </row>
    <row r="470" ht="18.75" customHeight="1" spans="1:1">
      <c r="A470" s="414"/>
    </row>
    <row r="471" ht="18.75" customHeight="1" spans="1:1">
      <c r="A471" s="414"/>
    </row>
    <row r="472" ht="18.75" customHeight="1" spans="1:1">
      <c r="A472" s="414"/>
    </row>
    <row r="473" ht="18.75" customHeight="1" spans="1:1">
      <c r="A473" s="414"/>
    </row>
    <row r="474" ht="18.75" customHeight="1" spans="1:1">
      <c r="A474" s="414"/>
    </row>
    <row r="475" ht="18.75" customHeight="1" spans="1:1">
      <c r="A475" s="414"/>
    </row>
    <row r="476" ht="18.75" customHeight="1" spans="1:1">
      <c r="A476" s="414"/>
    </row>
    <row r="477" ht="18.75" customHeight="1" spans="1:1">
      <c r="A477" s="414"/>
    </row>
    <row r="478" ht="18.75" customHeight="1" spans="1:1">
      <c r="A478" s="414"/>
    </row>
    <row r="479" ht="18.75" customHeight="1" spans="1:1">
      <c r="A479" s="414"/>
    </row>
    <row r="480" ht="18.75" customHeight="1" spans="1:1">
      <c r="A480" s="414"/>
    </row>
    <row r="481" ht="18.75" customHeight="1" spans="1:1">
      <c r="A481" s="414"/>
    </row>
    <row r="482" ht="18.75" customHeight="1" spans="1:1">
      <c r="A482" s="414"/>
    </row>
    <row r="483" ht="18.75" customHeight="1" spans="1:1">
      <c r="A483" s="414"/>
    </row>
    <row r="484" ht="18.75" customHeight="1" spans="1:1">
      <c r="A484" s="414"/>
    </row>
    <row r="485" ht="18.75" customHeight="1" spans="1:1">
      <c r="A485" s="414"/>
    </row>
    <row r="486" ht="18.75" customHeight="1" spans="1:1">
      <c r="A486" s="414"/>
    </row>
    <row r="487" ht="18.75" customHeight="1" spans="1:1">
      <c r="A487" s="414"/>
    </row>
    <row r="488" ht="18.75" customHeight="1" spans="1:1">
      <c r="A488" s="414"/>
    </row>
    <row r="489" ht="18.75" customHeight="1" spans="1:1">
      <c r="A489" s="414"/>
    </row>
    <row r="490" ht="18.75" customHeight="1" spans="1:1">
      <c r="A490" s="414"/>
    </row>
    <row r="491" ht="18.75" customHeight="1" spans="1:1">
      <c r="A491" s="414"/>
    </row>
    <row r="492" ht="18.75" customHeight="1" spans="1:1">
      <c r="A492" s="414"/>
    </row>
    <row r="493" ht="18.75" customHeight="1" spans="1:1">
      <c r="A493" s="414"/>
    </row>
    <row r="494" ht="18.75" customHeight="1" spans="1:1">
      <c r="A494" s="414"/>
    </row>
    <row r="495" ht="18.75" customHeight="1" spans="1:1">
      <c r="A495" s="414"/>
    </row>
    <row r="496" ht="18.75" customHeight="1" spans="1:1">
      <c r="A496" s="414"/>
    </row>
    <row r="497" ht="18.75" customHeight="1" spans="1:1">
      <c r="A497" s="414"/>
    </row>
    <row r="498" ht="18.75" customHeight="1" spans="1:1">
      <c r="A498" s="414"/>
    </row>
    <row r="499" ht="18.75" customHeight="1" spans="1:1">
      <c r="A499" s="414"/>
    </row>
    <row r="500" ht="18.75" customHeight="1" spans="1:1">
      <c r="A500" s="414"/>
    </row>
    <row r="501" ht="18.75" customHeight="1" spans="1:1">
      <c r="A501" s="414"/>
    </row>
    <row r="502" ht="18.75" customHeight="1" spans="1:1">
      <c r="A502" s="414"/>
    </row>
    <row r="503" ht="18.75" customHeight="1" spans="1:1">
      <c r="A503" s="414"/>
    </row>
    <row r="504" ht="18.75" customHeight="1" spans="1:1">
      <c r="A504" s="414"/>
    </row>
    <row r="505" ht="18.75" customHeight="1" spans="1:1">
      <c r="A505" s="414"/>
    </row>
    <row r="506" ht="18.75" customHeight="1" spans="1:1">
      <c r="A506" s="414"/>
    </row>
    <row r="507" ht="18.75" customHeight="1" spans="1:1">
      <c r="A507" s="414"/>
    </row>
    <row r="508" ht="18.75" customHeight="1" spans="1:1">
      <c r="A508" s="414"/>
    </row>
    <row r="509" ht="18.75" customHeight="1" spans="1:1">
      <c r="A509" s="414"/>
    </row>
    <row r="510" ht="18.75" customHeight="1" spans="1:1">
      <c r="A510" s="414"/>
    </row>
    <row r="511" ht="18.75" customHeight="1" spans="1:1">
      <c r="A511" s="414"/>
    </row>
    <row r="512" ht="18.75" customHeight="1" spans="1:1">
      <c r="A512" s="414"/>
    </row>
    <row r="513" ht="18.75" customHeight="1" spans="1:1">
      <c r="A513" s="414"/>
    </row>
    <row r="514" ht="18.75" customHeight="1" spans="1:1">
      <c r="A514" s="414"/>
    </row>
    <row r="515" ht="18.75" customHeight="1" spans="1:1">
      <c r="A515" s="414"/>
    </row>
    <row r="516" ht="18.75" customHeight="1" spans="1:1">
      <c r="A516" s="414"/>
    </row>
    <row r="517" ht="18.75" customHeight="1" spans="1:1">
      <c r="A517" s="414"/>
    </row>
    <row r="518" ht="18.75" customHeight="1" spans="1:1">
      <c r="A518" s="414"/>
    </row>
    <row r="519" ht="18.75" customHeight="1" spans="1:1">
      <c r="A519" s="414"/>
    </row>
    <row r="520" ht="18.75" customHeight="1" spans="1:1">
      <c r="A520" s="414"/>
    </row>
    <row r="521" ht="18.75" customHeight="1" spans="1:1">
      <c r="A521" s="414"/>
    </row>
    <row r="522" ht="18.75" customHeight="1" spans="1:1">
      <c r="A522" s="414"/>
    </row>
    <row r="523" ht="18.75" customHeight="1" spans="1:1">
      <c r="A523" s="414"/>
    </row>
    <row r="524" ht="18.75" customHeight="1" spans="1:1">
      <c r="A524" s="414"/>
    </row>
    <row r="525" ht="18.75" customHeight="1" spans="1:1">
      <c r="A525" s="414"/>
    </row>
    <row r="526" ht="18.75" customHeight="1" spans="1:1">
      <c r="A526" s="414"/>
    </row>
    <row r="527" ht="18.75" customHeight="1" spans="1:1">
      <c r="A527" s="414"/>
    </row>
    <row r="528" ht="18.75" customHeight="1" spans="1:1">
      <c r="A528" s="414"/>
    </row>
    <row r="529" ht="18.75" customHeight="1" spans="1:1">
      <c r="A529" s="414"/>
    </row>
    <row r="530" ht="18.75" customHeight="1" spans="1:1">
      <c r="A530" s="414"/>
    </row>
    <row r="531" ht="18.75" customHeight="1" spans="1:1">
      <c r="A531" s="414"/>
    </row>
    <row r="532" ht="18.75" customHeight="1" spans="1:1">
      <c r="A532" s="414"/>
    </row>
    <row r="533" ht="18.75" customHeight="1" spans="1:1">
      <c r="A533" s="414"/>
    </row>
    <row r="534" ht="18.75" customHeight="1" spans="1:1">
      <c r="A534" s="414"/>
    </row>
    <row r="535" ht="18.75" customHeight="1" spans="1:1">
      <c r="A535" s="414"/>
    </row>
    <row r="536" ht="18.75" customHeight="1" spans="1:1">
      <c r="A536" s="414"/>
    </row>
    <row r="537" ht="18.75" customHeight="1" spans="1:1">
      <c r="A537" s="414"/>
    </row>
    <row r="538" ht="18.75" customHeight="1" spans="1:1">
      <c r="A538" s="414"/>
    </row>
    <row r="539" ht="18.75" customHeight="1" spans="1:1">
      <c r="A539" s="414"/>
    </row>
    <row r="540" ht="18.75" customHeight="1" spans="1:1">
      <c r="A540" s="414"/>
    </row>
    <row r="541" ht="18.75" customHeight="1" spans="1:1">
      <c r="A541" s="414"/>
    </row>
    <row r="542" ht="18.75" customHeight="1" spans="1:1">
      <c r="A542" s="414"/>
    </row>
    <row r="543" ht="18.75" customHeight="1" spans="1:1">
      <c r="A543" s="414"/>
    </row>
    <row r="544" ht="18.75" customHeight="1" spans="1:1">
      <c r="A544" s="414"/>
    </row>
    <row r="545" ht="18.75" customHeight="1" spans="1:1">
      <c r="A545" s="414"/>
    </row>
    <row r="546" ht="18.75" customHeight="1" spans="1:1">
      <c r="A546" s="414"/>
    </row>
    <row r="547" ht="18.75" customHeight="1" spans="1:1">
      <c r="A547" s="414"/>
    </row>
    <row r="548" ht="18.75" customHeight="1" spans="1:1">
      <c r="A548" s="414"/>
    </row>
    <row r="549" ht="18.75" customHeight="1" spans="1:1">
      <c r="A549" s="414"/>
    </row>
    <row r="550" ht="18.75" customHeight="1" spans="1:1">
      <c r="A550" s="414"/>
    </row>
    <row r="551" ht="18.75" customHeight="1" spans="1:1">
      <c r="A551" s="414"/>
    </row>
    <row r="552" ht="18.75" customHeight="1" spans="1:1">
      <c r="A552" s="414"/>
    </row>
    <row r="553" ht="18.75" customHeight="1" spans="1:1">
      <c r="A553" s="414"/>
    </row>
    <row r="554" ht="18.75" customHeight="1" spans="1:1">
      <c r="A554" s="414"/>
    </row>
    <row r="555" ht="18.75" customHeight="1" spans="1:1">
      <c r="A555" s="414"/>
    </row>
    <row r="556" ht="18.75" customHeight="1" spans="1:1">
      <c r="A556" s="414"/>
    </row>
    <row r="557" ht="18.75" customHeight="1" spans="1:1">
      <c r="A557" s="414"/>
    </row>
    <row r="558" ht="18.75" customHeight="1" spans="1:1">
      <c r="A558" s="414"/>
    </row>
    <row r="559" ht="18.75" customHeight="1" spans="1:1">
      <c r="A559" s="414"/>
    </row>
    <row r="560" ht="18.75" customHeight="1" spans="1:1">
      <c r="A560" s="414"/>
    </row>
    <row r="561" ht="18.75" customHeight="1" spans="1:1">
      <c r="A561" s="414"/>
    </row>
    <row r="562" ht="18.75" customHeight="1" spans="1:1">
      <c r="A562" s="414"/>
    </row>
    <row r="563" ht="18.75" customHeight="1" spans="1:1">
      <c r="A563" s="414"/>
    </row>
    <row r="564" ht="18.75" customHeight="1" spans="1:1">
      <c r="A564" s="414"/>
    </row>
    <row r="565" ht="18.75" customHeight="1" spans="1:1">
      <c r="A565" s="414"/>
    </row>
    <row r="566" ht="18.75" customHeight="1" spans="1:1">
      <c r="A566" s="414"/>
    </row>
    <row r="567" ht="18.75" customHeight="1" spans="1:1">
      <c r="A567" s="414"/>
    </row>
    <row r="568" ht="18.75" customHeight="1" spans="1:1">
      <c r="A568" s="414"/>
    </row>
    <row r="569" ht="18.75" customHeight="1" spans="1:1">
      <c r="A569" s="414"/>
    </row>
    <row r="570" ht="18.75" customHeight="1" spans="1:1">
      <c r="A570" s="414"/>
    </row>
    <row r="571" ht="18.75" customHeight="1" spans="1:1">
      <c r="A571" s="414"/>
    </row>
    <row r="572" ht="18.75" customHeight="1" spans="1:1">
      <c r="A572" s="414"/>
    </row>
    <row r="573" ht="18.75" customHeight="1" spans="1:1">
      <c r="A573" s="414"/>
    </row>
    <row r="574" ht="18.75" customHeight="1" spans="1:1">
      <c r="A574" s="414"/>
    </row>
    <row r="575" ht="18.75" customHeight="1" spans="1:1">
      <c r="A575" s="414"/>
    </row>
    <row r="576" ht="18.75" customHeight="1" spans="1:1">
      <c r="A576" s="414"/>
    </row>
    <row r="577" ht="18.75" customHeight="1" spans="1:1">
      <c r="A577" s="414"/>
    </row>
    <row r="578" ht="18.75" customHeight="1" spans="1:1">
      <c r="A578" s="414"/>
    </row>
    <row r="579" ht="18.75" customHeight="1" spans="1:1">
      <c r="A579" s="414"/>
    </row>
    <row r="580" ht="18.75" customHeight="1" spans="1:1">
      <c r="A580" s="414"/>
    </row>
    <row r="581" ht="18.75" customHeight="1" spans="1:1">
      <c r="A581" s="414"/>
    </row>
    <row r="582" ht="18.75" customHeight="1" spans="1:1">
      <c r="A582" s="414"/>
    </row>
    <row r="583" ht="18.75" customHeight="1" spans="1:1">
      <c r="A583" s="414"/>
    </row>
    <row r="584" ht="18.75" customHeight="1" spans="1:1">
      <c r="A584" s="414"/>
    </row>
    <row r="585" ht="18.75" customHeight="1" spans="1:1">
      <c r="A585" s="414"/>
    </row>
    <row r="586" ht="18.75" customHeight="1" spans="1:1">
      <c r="A586" s="414"/>
    </row>
    <row r="587" ht="18.75" customHeight="1" spans="1:1">
      <c r="A587" s="414"/>
    </row>
    <row r="588" ht="18.75" customHeight="1" spans="1:1">
      <c r="A588" s="414"/>
    </row>
    <row r="589" ht="18.75" customHeight="1" spans="1:1">
      <c r="A589" s="414"/>
    </row>
    <row r="590" ht="18.75" customHeight="1" spans="1:1">
      <c r="A590" s="414"/>
    </row>
    <row r="591" ht="18.75" customHeight="1" spans="1:1">
      <c r="A591" s="414"/>
    </row>
    <row r="592" ht="18.75" customHeight="1" spans="1:1">
      <c r="A592" s="414"/>
    </row>
    <row r="593" ht="18.75" customHeight="1" spans="1:1">
      <c r="A593" s="414"/>
    </row>
    <row r="594" ht="18.75" customHeight="1" spans="1:1">
      <c r="A594" s="414"/>
    </row>
    <row r="595" ht="18.75" customHeight="1" spans="1:1">
      <c r="A595" s="414"/>
    </row>
    <row r="596" ht="18.75" customHeight="1" spans="1:1">
      <c r="A596" s="414"/>
    </row>
    <row r="597" ht="18.75" customHeight="1" spans="1:1">
      <c r="A597" s="414"/>
    </row>
    <row r="598" ht="18.75" customHeight="1" spans="1:1">
      <c r="A598" s="414"/>
    </row>
    <row r="599" ht="18.75" customHeight="1" spans="1:1">
      <c r="A599" s="414"/>
    </row>
    <row r="600" ht="18.75" customHeight="1" spans="1:1">
      <c r="A600" s="414"/>
    </row>
    <row r="601" ht="18.75" customHeight="1" spans="1:1">
      <c r="A601" s="414"/>
    </row>
    <row r="602" ht="18.75" customHeight="1" spans="1:1">
      <c r="A602" s="414"/>
    </row>
    <row r="603" ht="18.75" customHeight="1" spans="1:1">
      <c r="A603" s="414"/>
    </row>
    <row r="604" ht="18.75" customHeight="1" spans="1:1">
      <c r="A604" s="414"/>
    </row>
    <row r="605" ht="18.75" customHeight="1" spans="1:1">
      <c r="A605" s="414"/>
    </row>
    <row r="606" ht="18.75" customHeight="1" spans="1:1">
      <c r="A606" s="414"/>
    </row>
    <row r="607" ht="18.75" customHeight="1" spans="1:1">
      <c r="A607" s="414"/>
    </row>
    <row r="608" ht="18.75" customHeight="1" spans="1:1">
      <c r="A608" s="414"/>
    </row>
    <row r="609" ht="18.75" customHeight="1" spans="1:1">
      <c r="A609" s="414"/>
    </row>
    <row r="610" ht="18.75" customHeight="1" spans="1:1">
      <c r="A610" s="414"/>
    </row>
    <row r="611" ht="18.75" customHeight="1" spans="1:1">
      <c r="A611" s="414"/>
    </row>
    <row r="612" ht="18.75" customHeight="1" spans="1:1">
      <c r="A612" s="414"/>
    </row>
    <row r="613" ht="18.75" customHeight="1" spans="1:1">
      <c r="A613" s="414"/>
    </row>
    <row r="614" ht="18.75" customHeight="1" spans="1:1">
      <c r="A614" s="414"/>
    </row>
    <row r="615" ht="18.75" customHeight="1" spans="1:1">
      <c r="A615" s="414"/>
    </row>
    <row r="616" ht="18.75" customHeight="1" spans="1:1">
      <c r="A616" s="414"/>
    </row>
    <row r="617" ht="18.75" customHeight="1" spans="1:1">
      <c r="A617" s="414"/>
    </row>
    <row r="618" ht="18.75" customHeight="1" spans="1:1">
      <c r="A618" s="414"/>
    </row>
    <row r="619" ht="18.75" customHeight="1" spans="1:1">
      <c r="A619" s="414"/>
    </row>
    <row r="620" ht="18.75" customHeight="1" spans="1:1">
      <c r="A620" s="414"/>
    </row>
    <row r="621" ht="18.75" customHeight="1" spans="1:1">
      <c r="A621" s="414"/>
    </row>
    <row r="622" ht="18.75" customHeight="1" spans="1:1">
      <c r="A622" s="414"/>
    </row>
    <row r="623" ht="18.75" customHeight="1" spans="1:1">
      <c r="A623" s="414"/>
    </row>
    <row r="624" ht="18.75" customHeight="1" spans="1:1">
      <c r="A624" s="414"/>
    </row>
    <row r="625" ht="18.75" customHeight="1" spans="1:1">
      <c r="A625" s="414"/>
    </row>
    <row r="626" ht="18.75" customHeight="1" spans="1:1">
      <c r="A626" s="414"/>
    </row>
    <row r="627" ht="18.75" customHeight="1" spans="1:1">
      <c r="A627" s="414"/>
    </row>
    <row r="628" ht="18.75" customHeight="1" spans="1:1">
      <c r="A628" s="414"/>
    </row>
    <row r="629" ht="18.75" customHeight="1" spans="1:1">
      <c r="A629" s="414"/>
    </row>
    <row r="630" ht="18.75" customHeight="1" spans="1:1">
      <c r="A630" s="414"/>
    </row>
    <row r="631" ht="18.75" customHeight="1" spans="1:1">
      <c r="A631" s="414"/>
    </row>
    <row r="632" ht="18.75" customHeight="1" spans="1:1">
      <c r="A632" s="414"/>
    </row>
    <row r="633" ht="18.75" customHeight="1" spans="1:1">
      <c r="A633" s="414"/>
    </row>
    <row r="634" ht="18.75" customHeight="1" spans="1:1">
      <c r="A634" s="414"/>
    </row>
    <row r="635" ht="18.75" customHeight="1" spans="1:1">
      <c r="A635" s="414"/>
    </row>
    <row r="636" ht="18.75" customHeight="1" spans="1:1">
      <c r="A636" s="414"/>
    </row>
    <row r="637" ht="18.75" customHeight="1" spans="1:1">
      <c r="A637" s="414"/>
    </row>
    <row r="638" ht="18.75" customHeight="1" spans="1:1">
      <c r="A638" s="414"/>
    </row>
    <row r="639" ht="18.75" customHeight="1" spans="1:1">
      <c r="A639" s="414"/>
    </row>
    <row r="640" ht="18.75" customHeight="1" spans="1:1">
      <c r="A640" s="414"/>
    </row>
    <row r="641" ht="18.75" customHeight="1" spans="1:1">
      <c r="A641" s="414"/>
    </row>
    <row r="642" ht="18.75" customHeight="1" spans="1:1">
      <c r="A642" s="414"/>
    </row>
    <row r="643" ht="18.75" customHeight="1" spans="1:1">
      <c r="A643" s="414"/>
    </row>
    <row r="644" ht="18.75" customHeight="1" spans="1:1">
      <c r="A644" s="414"/>
    </row>
    <row r="645" ht="18.75" customHeight="1" spans="1:1">
      <c r="A645" s="414"/>
    </row>
    <row r="646" ht="18.75" customHeight="1" spans="1:1">
      <c r="A646" s="414"/>
    </row>
    <row r="647" ht="18.75" customHeight="1" spans="1:1">
      <c r="A647" s="414"/>
    </row>
    <row r="648" ht="18.75" customHeight="1" spans="1:1">
      <c r="A648" s="414"/>
    </row>
    <row r="649" ht="18.75" customHeight="1" spans="1:1">
      <c r="A649" s="414"/>
    </row>
    <row r="650" ht="18.75" customHeight="1" spans="1:1">
      <c r="A650" s="414"/>
    </row>
    <row r="651" ht="18.75" customHeight="1" spans="1:1">
      <c r="A651" s="414"/>
    </row>
    <row r="652" ht="18.75" customHeight="1" spans="1:1">
      <c r="A652" s="414"/>
    </row>
    <row r="653" ht="18.75" customHeight="1" spans="1:1">
      <c r="A653" s="414"/>
    </row>
    <row r="654" ht="18.75" customHeight="1" spans="1:1">
      <c r="A654" s="414"/>
    </row>
    <row r="655" ht="18.75" customHeight="1" spans="1:1">
      <c r="A655" s="414"/>
    </row>
    <row r="656" ht="18.75" customHeight="1" spans="1:1">
      <c r="A656" s="414"/>
    </row>
    <row r="657" ht="18.75" customHeight="1" spans="1:1">
      <c r="A657" s="414"/>
    </row>
    <row r="658" ht="18.75" customHeight="1" spans="1:1">
      <c r="A658" s="414"/>
    </row>
    <row r="659" ht="18.75" customHeight="1" spans="1:1">
      <c r="A659" s="414"/>
    </row>
    <row r="660" ht="18.75" customHeight="1" spans="1:1">
      <c r="A660" s="414"/>
    </row>
    <row r="661" ht="18.75" customHeight="1" spans="1:1">
      <c r="A661" s="414"/>
    </row>
    <row r="662" ht="18.75" customHeight="1" spans="1:1">
      <c r="A662" s="414"/>
    </row>
    <row r="663" ht="18.75" customHeight="1" spans="1:1">
      <c r="A663" s="414"/>
    </row>
    <row r="664" ht="18.75" customHeight="1" spans="1:1">
      <c r="A664" s="414"/>
    </row>
    <row r="665" ht="18.75" customHeight="1" spans="1:1">
      <c r="A665" s="414"/>
    </row>
    <row r="666" ht="18.75" customHeight="1" spans="1:1">
      <c r="A666" s="414"/>
    </row>
    <row r="667" ht="18.75" customHeight="1" spans="1:1">
      <c r="A667" s="414"/>
    </row>
    <row r="668" ht="18.75" customHeight="1" spans="1:1">
      <c r="A668" s="414"/>
    </row>
    <row r="669" ht="18.75" customHeight="1" spans="1:1">
      <c r="A669" s="414"/>
    </row>
    <row r="670" ht="18.75" customHeight="1" spans="1:1">
      <c r="A670" s="414"/>
    </row>
    <row r="671" ht="18.75" customHeight="1" spans="1:1">
      <c r="A671" s="414"/>
    </row>
    <row r="672" ht="18.75" customHeight="1" spans="1:1">
      <c r="A672" s="414"/>
    </row>
    <row r="673" ht="18.75" customHeight="1" spans="1:1">
      <c r="A673" s="414"/>
    </row>
    <row r="674" ht="18.75" customHeight="1" spans="1:1">
      <c r="A674" s="414"/>
    </row>
    <row r="675" ht="18.75" customHeight="1" spans="1:1">
      <c r="A675" s="414"/>
    </row>
    <row r="676" ht="18.75" customHeight="1" spans="1:1">
      <c r="A676" s="414"/>
    </row>
    <row r="677" ht="18.75" customHeight="1" spans="1:1">
      <c r="A677" s="414"/>
    </row>
    <row r="678" ht="18.75" customHeight="1" spans="1:1">
      <c r="A678" s="414"/>
    </row>
    <row r="679" ht="18.75" customHeight="1" spans="1:1">
      <c r="A679" s="414"/>
    </row>
    <row r="680" ht="18.75" customHeight="1" spans="1:1">
      <c r="A680" s="414"/>
    </row>
    <row r="681" ht="18.75" customHeight="1" spans="1:1">
      <c r="A681" s="414"/>
    </row>
    <row r="682" ht="18.75" customHeight="1" spans="1:1">
      <c r="A682" s="414"/>
    </row>
    <row r="683" ht="18.75" customHeight="1" spans="1:1">
      <c r="A683" s="414"/>
    </row>
    <row r="684" ht="18.75" customHeight="1" spans="1:1">
      <c r="A684" s="414"/>
    </row>
    <row r="685" ht="18.75" customHeight="1" spans="1:1">
      <c r="A685" s="414"/>
    </row>
    <row r="686" ht="18.75" customHeight="1" spans="1:1">
      <c r="A686" s="414"/>
    </row>
    <row r="687" ht="18.75" customHeight="1" spans="1:1">
      <c r="A687" s="414"/>
    </row>
    <row r="688" ht="18.75" customHeight="1" spans="1:1">
      <c r="A688" s="414"/>
    </row>
    <row r="689" ht="18.75" customHeight="1" spans="1:1">
      <c r="A689" s="414"/>
    </row>
    <row r="690" ht="18.75" customHeight="1" spans="1:1">
      <c r="A690" s="414"/>
    </row>
    <row r="691" ht="18.75" customHeight="1" spans="1:1">
      <c r="A691" s="414"/>
    </row>
    <row r="692" ht="18.75" customHeight="1" spans="1:1">
      <c r="A692" s="414"/>
    </row>
    <row r="693" ht="18.75" customHeight="1" spans="1:1">
      <c r="A693" s="414"/>
    </row>
    <row r="694" ht="18.75" customHeight="1" spans="1:1">
      <c r="A694" s="414"/>
    </row>
    <row r="695" ht="18.75" customHeight="1" spans="1:1">
      <c r="A695" s="414"/>
    </row>
    <row r="696" ht="18.75" customHeight="1" spans="1:1">
      <c r="A696" s="414"/>
    </row>
    <row r="697" ht="18.75" customHeight="1" spans="1:1">
      <c r="A697" s="414"/>
    </row>
    <row r="698" ht="18.75" customHeight="1" spans="1:1">
      <c r="A698" s="414"/>
    </row>
    <row r="699" ht="18.75" customHeight="1" spans="1:1">
      <c r="A699" s="414"/>
    </row>
    <row r="700" ht="18.75" customHeight="1" spans="1:1">
      <c r="A700" s="414"/>
    </row>
    <row r="701" ht="18.75" customHeight="1" spans="1:1">
      <c r="A701" s="414"/>
    </row>
    <row r="702" ht="18.75" customHeight="1" spans="1:1">
      <c r="A702" s="414"/>
    </row>
    <row r="703" ht="18.75" customHeight="1" spans="1:1">
      <c r="A703" s="414"/>
    </row>
    <row r="704" ht="18.75" customHeight="1" spans="1:1">
      <c r="A704" s="414"/>
    </row>
    <row r="705" ht="18.75" customHeight="1" spans="1:1">
      <c r="A705" s="414"/>
    </row>
    <row r="706" ht="18.75" customHeight="1" spans="1:1">
      <c r="A706" s="414"/>
    </row>
    <row r="707" ht="18.75" customHeight="1" spans="1:1">
      <c r="A707" s="414"/>
    </row>
    <row r="708" ht="18.75" customHeight="1" spans="1:1">
      <c r="A708" s="414"/>
    </row>
    <row r="709" ht="18.75" customHeight="1" spans="1:1">
      <c r="A709" s="414"/>
    </row>
    <row r="710" ht="18.75" customHeight="1" spans="1:1">
      <c r="A710" s="414"/>
    </row>
  </sheetData>
  <mergeCells count="4">
    <mergeCell ref="A1:J1"/>
    <mergeCell ref="K1:T1"/>
    <mergeCell ref="A2:J2"/>
    <mergeCell ref="K2:T2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目录</vt:lpstr>
      <vt:lpstr>2021年鄂城区一般公共预算收入情况表</vt:lpstr>
      <vt:lpstr>2021年鄂城区本级一般公共预算收入情况表</vt:lpstr>
      <vt:lpstr>2021年鄂城区一般公共预算支出情况表</vt:lpstr>
      <vt:lpstr>2021年鄂城区本级一般公共预算</vt:lpstr>
      <vt:lpstr>一般公共预算基本支出</vt:lpstr>
      <vt:lpstr>对乡镇税收返还决算表</vt:lpstr>
      <vt:lpstr>一般性转移支付决算表</vt:lpstr>
      <vt:lpstr>2021年本级专项转移支付情况表</vt:lpstr>
      <vt:lpstr>一般公共预算专项转移支付分地区、分项目决算表</vt:lpstr>
      <vt:lpstr>专项债务限额和余额情况表</vt:lpstr>
      <vt:lpstr>2021年鄂城区政府一般债务限额余额表  </vt:lpstr>
      <vt:lpstr>2021年鄂城区政府性基金收入情况表</vt:lpstr>
      <vt:lpstr>2021年鄂城区本级政府性基金收入情况表</vt:lpstr>
      <vt:lpstr>2021年鄂城区政府性基金支出情况表</vt:lpstr>
      <vt:lpstr>2021年本级政府性基金支出情况表</vt:lpstr>
      <vt:lpstr>2021年本级政府性基金专项转移支付情况表 </vt:lpstr>
      <vt:lpstr>政府性基金专项转移支付分地区、分项目决算表 </vt:lpstr>
      <vt:lpstr>2021年鄂城区国有资本经营收入情况表</vt:lpstr>
      <vt:lpstr>2021年本级国有资本经营收入情况表</vt:lpstr>
      <vt:lpstr>2021年鄂城区国有资本经营支出情况表</vt:lpstr>
      <vt:lpstr>2021年本级国有资本经营支出情况表</vt:lpstr>
      <vt:lpstr>2021年本级国有资本经营专项转移支付情况表</vt:lpstr>
      <vt:lpstr>2021年本级社会保障基金收入情况表</vt:lpstr>
      <vt:lpstr>2021年鄂城区社会保障基金收入情况表</vt:lpstr>
      <vt:lpstr>2021年鄂城区社会保障基金支出情况表</vt:lpstr>
      <vt:lpstr>2021年本级社会保障基金支出情况表</vt:lpstr>
      <vt:lpstr>职工基本医疗保险(含生育保险)基金收支决算表</vt:lpstr>
      <vt:lpstr>城乡居民基本医疗保险基金收支决算表</vt:lpstr>
      <vt:lpstr>失业保险基金收支决算表 </vt:lpstr>
      <vt:lpstr>工伤保险基金收支决算表</vt:lpstr>
      <vt:lpstr>城乡居民基本养老保险基金收支决算表</vt:lpstr>
      <vt:lpstr>机关事业单位基本养老保险基金收支决算表</vt:lpstr>
      <vt:lpstr>2021年鄂城区财政收入情况表</vt:lpstr>
      <vt:lpstr>2021年鄂城区财政支出情况表</vt:lpstr>
      <vt:lpstr>地方政府、还本付息决算表</vt:lpstr>
      <vt:lpstr>地方政府债券转贷情况表</vt:lpstr>
      <vt:lpstr>限额余额</vt:lpstr>
      <vt:lpstr>发行、还本付息</vt:lpstr>
      <vt:lpstr>资金使用安排</vt:lpstr>
      <vt:lpstr>“三公”经费本级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屈浩/预算处（编审中心）/湖北省财政厅</dc:creator>
  <cp:lastModifiedBy>12</cp:lastModifiedBy>
  <dcterms:created xsi:type="dcterms:W3CDTF">2018-06-12T00:49:00Z</dcterms:created>
  <cp:lastPrinted>2018-10-12T08:27:00Z</cp:lastPrinted>
  <dcterms:modified xsi:type="dcterms:W3CDTF">2025-05-12T07:55:45Z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D20ACE5A81E74F149A7208CA93EF826B_13</vt:lpwstr>
  </property>
</Properties>
</file>