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1-12月党费明细" sheetId="1" r:id="rId1"/>
    <sheet name="季度党费明细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<sst xmlns="http://schemas.openxmlformats.org/spreadsheetml/2006/main" count="311" uniqueCount="200">
  <si>
    <t>庙鹅岭股经社党员党费交纳明细表</t>
  </si>
  <si>
    <t>（2023年1-12月党费收缴情况）</t>
  </si>
  <si>
    <t>支部名称：老龄一、二支部</t>
  </si>
  <si>
    <t>序号</t>
  </si>
  <si>
    <t>姓名</t>
  </si>
  <si>
    <t>出生年月</t>
  </si>
  <si>
    <t>入党时间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</si>
  <si>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</si>
  <si>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</si>
  <si>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</si>
  <si>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</si>
  <si>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</si>
  <si>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</si>
  <si>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</si>
  <si>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</si>
  <si>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</si>
  <si>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</si>
  <si>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</si>
  <si>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</si>
  <si>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</si>
  <si>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备注</t>
  </si>
  <si>
    <t>王琼</t>
  </si>
  <si>
    <t>周萍</t>
  </si>
  <si>
    <t>郭敏</t>
  </si>
  <si>
    <t>祝  斌</t>
  </si>
  <si>
    <t>王四元</t>
  </si>
  <si>
    <t>万红英</t>
  </si>
  <si>
    <t>汪红秀</t>
  </si>
  <si>
    <t>叶菊香</t>
  </si>
  <si>
    <t>刘慧</t>
  </si>
  <si>
    <t>1971.10</t>
  </si>
  <si>
    <t>曹姣华</t>
  </si>
  <si>
    <t>方作能</t>
  </si>
  <si>
    <t>王火琴</t>
  </si>
  <si>
    <t>杨学武</t>
  </si>
  <si>
    <t>吴丰平</t>
  </si>
  <si>
    <t>汪美枝</t>
  </si>
  <si>
    <t>邓杰</t>
  </si>
  <si>
    <t>陈迪红</t>
  </si>
  <si>
    <t>方家平</t>
  </si>
  <si>
    <t>万银平</t>
  </si>
  <si>
    <t>熊巧云</t>
  </si>
  <si>
    <t>徐武益</t>
  </si>
  <si>
    <t>何平安</t>
  </si>
  <si>
    <t>汪春枝</t>
  </si>
  <si>
    <t>方作奎</t>
  </si>
  <si>
    <t>方家胜</t>
  </si>
  <si>
    <t>王定元</t>
  </si>
  <si>
    <t>陈六银</t>
  </si>
  <si>
    <t>何金龙</t>
  </si>
  <si>
    <t>肖腊云</t>
  </si>
  <si>
    <t>谈桂香</t>
  </si>
  <si>
    <t>张长青</t>
  </si>
  <si>
    <t>王梅</t>
  </si>
  <si>
    <t>吴美荣</t>
  </si>
  <si>
    <t>余庆梅</t>
  </si>
  <si>
    <t>毛春芳</t>
  </si>
  <si>
    <t>田家宽</t>
  </si>
  <si>
    <t>吴高元</t>
  </si>
  <si>
    <t>沈凤英</t>
  </si>
  <si>
    <t>何年军</t>
  </si>
  <si>
    <t>徐春明</t>
  </si>
  <si>
    <t>吴高礼</t>
  </si>
  <si>
    <t>吴裕明</t>
  </si>
  <si>
    <t>冯哲</t>
  </si>
  <si>
    <t>陈敬琪</t>
  </si>
  <si>
    <t>邵国清</t>
  </si>
  <si>
    <t>吴高华</t>
  </si>
  <si>
    <t>小计</t>
  </si>
  <si>
    <t>陈建兵</t>
  </si>
  <si>
    <t>2023.4转入老龄</t>
  </si>
  <si>
    <t>肖祖银</t>
  </si>
  <si>
    <t>张  涛</t>
  </si>
  <si>
    <t>黄若洪</t>
  </si>
  <si>
    <t>陈友红</t>
  </si>
  <si>
    <t>胡晓珍</t>
  </si>
  <si>
    <t>方加洲</t>
  </si>
  <si>
    <t>喻年珍</t>
  </si>
  <si>
    <t>周细金</t>
  </si>
  <si>
    <t>刘建明</t>
  </si>
  <si>
    <t>刘合喜</t>
  </si>
  <si>
    <t>武梅</t>
  </si>
  <si>
    <t>江菊香</t>
  </si>
  <si>
    <t>张国华</t>
  </si>
  <si>
    <t>刘金花</t>
  </si>
  <si>
    <t>朱彩莲</t>
  </si>
  <si>
    <t>董萍</t>
  </si>
  <si>
    <t>陈凤霞</t>
  </si>
  <si>
    <t>吴金盛</t>
  </si>
  <si>
    <t>吴丰池</t>
  </si>
  <si>
    <t>陈敬生</t>
  </si>
  <si>
    <t>吴高发</t>
  </si>
  <si>
    <t>王长根</t>
  </si>
  <si>
    <t>洪珍琴</t>
  </si>
  <si>
    <t>胡少莲</t>
  </si>
  <si>
    <t>戴  娟</t>
  </si>
  <si>
    <t>邵冬梅</t>
  </si>
  <si>
    <t>邵中长</t>
  </si>
  <si>
    <t>金春兰</t>
  </si>
  <si>
    <t>刘秋香</t>
  </si>
  <si>
    <t>洪桂兰</t>
  </si>
  <si>
    <t>王友连</t>
  </si>
  <si>
    <t>吴兴茂</t>
  </si>
  <si>
    <t>叶和忠</t>
  </si>
  <si>
    <t>刘秋珍</t>
  </si>
  <si>
    <t>许连英</t>
  </si>
  <si>
    <t>张本双</t>
  </si>
  <si>
    <t>吴永全</t>
  </si>
  <si>
    <t>吴永奎</t>
  </si>
  <si>
    <t>王定德</t>
  </si>
  <si>
    <t>陈双喜</t>
  </si>
  <si>
    <t>刘仲威</t>
  </si>
  <si>
    <t>方作汉</t>
  </si>
  <si>
    <t xml:space="preserve">支部名称：直属联合支部 </t>
  </si>
  <si>
    <t>出生    年月</t>
  </si>
  <si>
    <t>入党        时间</t>
  </si>
  <si>
    <t>王安平</t>
  </si>
  <si>
    <t>方加元</t>
  </si>
  <si>
    <t>程冲</t>
  </si>
  <si>
    <t>-</t>
  </si>
  <si>
    <t>2023.8转入企业</t>
  </si>
  <si>
    <t>方雷</t>
  </si>
  <si>
    <t>陈晶</t>
  </si>
  <si>
    <t>吴节</t>
  </si>
  <si>
    <t>邵忠好</t>
  </si>
  <si>
    <t>何振</t>
  </si>
  <si>
    <t>张  宏</t>
  </si>
  <si>
    <t>方加伟</t>
  </si>
  <si>
    <t>张  敏</t>
  </si>
  <si>
    <t>尹维斌</t>
  </si>
  <si>
    <t>2023.2转入企业</t>
  </si>
  <si>
    <t>王志勇</t>
  </si>
  <si>
    <t>周国启</t>
  </si>
  <si>
    <t>吴慧萍</t>
  </si>
  <si>
    <t>姜华</t>
  </si>
  <si>
    <t>余志刚</t>
  </si>
  <si>
    <t>陈三春</t>
  </si>
  <si>
    <t>童前进</t>
  </si>
  <si>
    <t>朱明星</t>
  </si>
  <si>
    <t>吴丰燕</t>
  </si>
  <si>
    <t>党  员  党  费  收  缴  明  细  表</t>
  </si>
  <si>
    <t>支部名称：企业联合支部</t>
  </si>
  <si>
    <t>余涛</t>
  </si>
  <si>
    <t>邵超</t>
  </si>
  <si>
    <t>吴学琴</t>
  </si>
  <si>
    <t>王祥芳</t>
  </si>
  <si>
    <t>王如意</t>
  </si>
  <si>
    <t>张伟</t>
  </si>
  <si>
    <t>邵宇</t>
  </si>
  <si>
    <t>张小霞</t>
  </si>
  <si>
    <t>赵祖伟</t>
  </si>
  <si>
    <t>喻志强</t>
  </si>
  <si>
    <t>王凯</t>
  </si>
  <si>
    <t>艾红梅</t>
  </si>
  <si>
    <t>邵国顺</t>
  </si>
  <si>
    <t>王利华</t>
  </si>
  <si>
    <t>邵敢</t>
  </si>
  <si>
    <t>汪莉</t>
  </si>
  <si>
    <t>周静</t>
  </si>
  <si>
    <t>周享兴</t>
  </si>
  <si>
    <t>刘绪平</t>
  </si>
  <si>
    <t>刘伟</t>
  </si>
  <si>
    <t>祝珍桂</t>
  </si>
  <si>
    <t>余博能</t>
  </si>
  <si>
    <t>田家欢</t>
  </si>
  <si>
    <t>何智</t>
  </si>
  <si>
    <t>吴新海</t>
  </si>
  <si>
    <t>吴垒</t>
  </si>
  <si>
    <t>张军</t>
  </si>
  <si>
    <t>冯前</t>
  </si>
  <si>
    <t>周智勇</t>
  </si>
  <si>
    <t>吴军文</t>
  </si>
  <si>
    <t>祝斌</t>
  </si>
  <si>
    <t>2023.2转入老龄</t>
  </si>
  <si>
    <t xml:space="preserve"> </t>
  </si>
  <si>
    <t>总合计</t>
  </si>
  <si>
    <t>庙鹅岭股经社2023年第三季度党费收缴汇总表</t>
  </si>
  <si>
    <t>支部</t>
  </si>
  <si>
    <t>金额（元）</t>
  </si>
  <si>
    <t>合计（元）</t>
  </si>
  <si>
    <t>1月（元）</t>
  </si>
  <si>
    <t>2月（元）</t>
  </si>
  <si>
    <t>3月（元）</t>
  </si>
  <si>
    <t>4月（元）</t>
  </si>
  <si>
    <t>5月（元）</t>
  </si>
  <si>
    <t>6月（元）</t>
  </si>
  <si>
    <t>7月（元）</t>
  </si>
  <si>
    <t>8月（元）</t>
  </si>
  <si>
    <t>9月（元）</t>
  </si>
  <si>
    <t>10月（元）</t>
  </si>
  <si>
    <t>11月（元）</t>
  </si>
  <si>
    <t>12月（元）</t>
  </si>
  <si>
    <t>直属联合党支部</t>
  </si>
  <si>
    <t>企业联合党支部</t>
  </si>
  <si>
    <t>老龄一、二  党支部</t>
  </si>
  <si>
    <t>季度</t>
  </si>
  <si>
    <t>老龄党员何桂英去世2，企业支部胡海龙转走8</t>
  </si>
  <si>
    <t>5月冯前工作调整，减3元</t>
  </si>
  <si>
    <t>庙鹅岭股经社党员党费收缴汇总表</t>
  </si>
  <si>
    <t>老龄党支部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</si>
</sst>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黑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8.5"/>
      <name val="宋体"/>
      <charset val="134"/>
    </font>
    <font>
      <sz val="20"/>
      <name val="黑体"/>
      <charset val="134"/>
    </font>
    <font>
      <sz val="12"/>
      <name val="楷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991;&#20214;\&#20826;&#24314;&#21150;\2023&#24180;&#20826;&#24314;&#36164;&#26009;\&#25903;&#37096;&#20027;&#39064;&#20826;&#26085;\2023&#24180;&#20826;&#21592;&#20826;&#36153;&#25910;&#32564;&#26126;&#32454;&#34920;&#65288;&#23454;&#2591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12月党费 "/>
      <sheetName val="汇总表 1-12"/>
    </sheetNames>
    <sheetDataSet>
      <sheetData sheetId="0" refreshError="1">
        <row r="102">
          <cell r="K102">
            <v>483</v>
          </cell>
          <cell r="L102">
            <v>483</v>
          </cell>
          <cell r="M102">
            <v>483</v>
          </cell>
        </row>
        <row r="141">
          <cell r="K141">
            <v>253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0"/>
  <sheetViews>
    <sheetView tabSelected="1" topLeftCell="A160" workbookViewId="0">
      <selection activeCell="A103" sqref="A103:Q103"/>
    </sheetView>
  </sheetViews>
  <sheetFormatPr defaultColWidth="9" defaultRowHeight="13.5"/>
  <cols>
    <col min="1" max="1" width="4.375" style="38" customWidth="1"/>
    <col min="2" max="2" width="7.875" style="38" customWidth="1"/>
    <col min="3" max="4" width="7.625" style="38" customWidth="1"/>
    <col min="5" max="16" width="4.875" style="38" customWidth="1"/>
    <col min="17" max="17" width="5.75" style="38" customWidth="1"/>
    <col min="18" max="18" width="5.375" style="39" customWidth="1"/>
    <col min="19" max="16384" width="9" style="35"/>
  </cols>
  <sheetData>
    <row r="1" s="35" customFormat="1" ht="24" customHeight="1" spans="1:18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9"/>
    </row>
    <row r="2" s="35" customFormat="1" ht="15" customHeight="1" spans="1:18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39"/>
    </row>
    <row r="3" s="35" customFormat="1" ht="18" customHeight="1" spans="1:18">
      <c r="A3" s="42" t="s">
        <v>2</v>
      </c>
      <c r="B3" s="42"/>
      <c r="C3" s="42"/>
      <c r="D3" s="42"/>
      <c r="E3" s="43"/>
      <c r="F3" s="43"/>
      <c r="G3" s="43"/>
      <c r="H3" s="43"/>
      <c r="I3" s="43"/>
      <c r="J3" s="43"/>
      <c r="K3" s="43"/>
      <c r="L3" s="43"/>
      <c r="M3" s="38"/>
      <c r="N3" s="38"/>
      <c r="O3" s="38"/>
      <c r="P3" s="38"/>
      <c r="Q3" s="38"/>
      <c r="R3" s="39"/>
    </row>
    <row r="4" s="35" customFormat="1" ht="12" customHeight="1" spans="1:18">
      <c r="A4" s="44" t="s">
        <v>3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16</v>
      </c>
      <c r="O4" s="44" t="s">
        <v>17</v>
      </c>
      <c r="P4" s="44" t="s">
        <v>18</v>
      </c>
      <c r="Q4" s="44" t="s">
        <v>19</v>
      </c>
      <c r="R4" s="51" t="s">
        <v>20</v>
      </c>
    </row>
    <row r="5" s="35" customFormat="1" ht="18" customHeight="1" spans="1:18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51"/>
    </row>
    <row r="6" s="35" customFormat="1" ht="15" customHeight="1" spans="1:18">
      <c r="A6" s="45">
        <v>1</v>
      </c>
      <c r="B6" s="46" t="s">
        <v>21</v>
      </c>
      <c r="C6" s="46">
        <v>1988.11</v>
      </c>
      <c r="D6" s="46">
        <v>2013.7</v>
      </c>
      <c r="E6" s="47">
        <v>35</v>
      </c>
      <c r="F6" s="46">
        <v>35</v>
      </c>
      <c r="G6" s="46">
        <v>35</v>
      </c>
      <c r="H6" s="46">
        <v>35</v>
      </c>
      <c r="I6" s="46">
        <v>35</v>
      </c>
      <c r="J6" s="46">
        <v>35</v>
      </c>
      <c r="K6" s="46">
        <v>35</v>
      </c>
      <c r="L6" s="46">
        <v>35</v>
      </c>
      <c r="M6" s="46">
        <v>35</v>
      </c>
      <c r="N6" s="46"/>
      <c r="O6" s="46"/>
      <c r="P6" s="46"/>
      <c r="Q6" s="47">
        <f t="shared" ref="Q6:Q51" si="0">SUM(E6:P6)</f>
        <v>315</v>
      </c>
      <c r="R6" s="52"/>
    </row>
    <row r="7" s="35" customFormat="1" ht="13.8" customHeight="1" spans="1:18">
      <c r="A7" s="45">
        <v>2</v>
      </c>
      <c r="B7" s="46" t="s">
        <v>22</v>
      </c>
      <c r="C7" s="46">
        <v>1978.01</v>
      </c>
      <c r="D7" s="46">
        <v>2004.7</v>
      </c>
      <c r="E7" s="45">
        <v>13</v>
      </c>
      <c r="F7" s="45">
        <v>13</v>
      </c>
      <c r="G7" s="45">
        <v>13</v>
      </c>
      <c r="H7" s="45">
        <v>13</v>
      </c>
      <c r="I7" s="45">
        <v>13</v>
      </c>
      <c r="J7" s="45">
        <v>13</v>
      </c>
      <c r="K7" s="45">
        <v>13</v>
      </c>
      <c r="L7" s="45">
        <v>13</v>
      </c>
      <c r="M7" s="45">
        <v>13</v>
      </c>
      <c r="N7" s="45"/>
      <c r="O7" s="45"/>
      <c r="P7" s="45"/>
      <c r="Q7" s="47">
        <f t="shared" si="0"/>
        <v>117</v>
      </c>
      <c r="R7" s="53"/>
    </row>
    <row r="8" s="35" customFormat="1" ht="13.8" customHeight="1" spans="1:18">
      <c r="A8" s="45">
        <v>3</v>
      </c>
      <c r="B8" s="46" t="s">
        <v>23</v>
      </c>
      <c r="C8" s="46">
        <v>1982.12</v>
      </c>
      <c r="D8" s="46">
        <v>2015.7</v>
      </c>
      <c r="E8" s="46">
        <v>8</v>
      </c>
      <c r="F8" s="46">
        <v>8</v>
      </c>
      <c r="G8" s="46">
        <v>8</v>
      </c>
      <c r="H8" s="46">
        <v>8</v>
      </c>
      <c r="I8" s="46">
        <v>8</v>
      </c>
      <c r="J8" s="46">
        <v>8</v>
      </c>
      <c r="K8" s="46">
        <v>8</v>
      </c>
      <c r="L8" s="46">
        <v>8</v>
      </c>
      <c r="M8" s="46">
        <v>8</v>
      </c>
      <c r="N8" s="46"/>
      <c r="O8" s="46"/>
      <c r="P8" s="46"/>
      <c r="Q8" s="47">
        <f t="shared" si="0"/>
        <v>72</v>
      </c>
      <c r="R8" s="52"/>
    </row>
    <row r="9" s="35" customFormat="1" ht="13.8" customHeight="1" spans="1:18">
      <c r="A9" s="45">
        <v>4</v>
      </c>
      <c r="B9" s="46" t="s">
        <v>24</v>
      </c>
      <c r="C9" s="46">
        <v>1970.05</v>
      </c>
      <c r="D9" s="46">
        <v>1994.1</v>
      </c>
      <c r="E9" s="46"/>
      <c r="F9" s="46">
        <v>5</v>
      </c>
      <c r="G9" s="46">
        <v>5</v>
      </c>
      <c r="H9" s="46">
        <v>5</v>
      </c>
      <c r="I9" s="46">
        <v>5</v>
      </c>
      <c r="J9" s="46">
        <v>5</v>
      </c>
      <c r="K9" s="46">
        <v>5</v>
      </c>
      <c r="L9" s="46">
        <v>5</v>
      </c>
      <c r="M9" s="46">
        <v>5</v>
      </c>
      <c r="N9" s="46"/>
      <c r="O9" s="46"/>
      <c r="P9" s="46"/>
      <c r="Q9" s="47">
        <f t="shared" si="0"/>
        <v>40</v>
      </c>
      <c r="R9" s="52"/>
    </row>
    <row r="10" s="35" customFormat="1" ht="13.8" customHeight="1" spans="1:18">
      <c r="A10" s="45">
        <v>5</v>
      </c>
      <c r="B10" s="46" t="s">
        <v>25</v>
      </c>
      <c r="C10" s="46">
        <v>1970.01</v>
      </c>
      <c r="D10" s="46">
        <v>1999.7</v>
      </c>
      <c r="E10" s="46">
        <v>5</v>
      </c>
      <c r="F10" s="46">
        <v>5</v>
      </c>
      <c r="G10" s="46">
        <v>5</v>
      </c>
      <c r="H10" s="46">
        <v>5</v>
      </c>
      <c r="I10" s="46">
        <v>5</v>
      </c>
      <c r="J10" s="46">
        <v>5</v>
      </c>
      <c r="K10" s="46">
        <v>5</v>
      </c>
      <c r="L10" s="46">
        <v>5</v>
      </c>
      <c r="M10" s="46">
        <v>5</v>
      </c>
      <c r="N10" s="46"/>
      <c r="O10" s="46"/>
      <c r="P10" s="46"/>
      <c r="Q10" s="47">
        <f t="shared" si="0"/>
        <v>45</v>
      </c>
      <c r="R10" s="52"/>
    </row>
    <row r="11" s="35" customFormat="1" ht="13.8" customHeight="1" spans="1:18">
      <c r="A11" s="45">
        <v>6</v>
      </c>
      <c r="B11" s="46" t="s">
        <v>26</v>
      </c>
      <c r="C11" s="46">
        <v>1975.9</v>
      </c>
      <c r="D11" s="46">
        <v>2011.7</v>
      </c>
      <c r="E11" s="46">
        <v>5</v>
      </c>
      <c r="F11" s="46">
        <v>5</v>
      </c>
      <c r="G11" s="46">
        <v>5</v>
      </c>
      <c r="H11" s="46">
        <v>5</v>
      </c>
      <c r="I11" s="46">
        <v>5</v>
      </c>
      <c r="J11" s="46">
        <v>5</v>
      </c>
      <c r="K11" s="46">
        <v>5</v>
      </c>
      <c r="L11" s="46">
        <v>5</v>
      </c>
      <c r="M11" s="46">
        <v>5</v>
      </c>
      <c r="N11" s="46"/>
      <c r="O11" s="46"/>
      <c r="P11" s="46"/>
      <c r="Q11" s="47">
        <f t="shared" si="0"/>
        <v>45</v>
      </c>
      <c r="R11" s="52"/>
    </row>
    <row r="12" s="35" customFormat="1" ht="13.8" customHeight="1" spans="1:18">
      <c r="A12" s="45">
        <v>7</v>
      </c>
      <c r="B12" s="46" t="s">
        <v>27</v>
      </c>
      <c r="C12" s="46">
        <v>1970.08</v>
      </c>
      <c r="D12" s="46">
        <v>2005.6</v>
      </c>
      <c r="E12" s="46">
        <v>5</v>
      </c>
      <c r="F12" s="46">
        <v>5</v>
      </c>
      <c r="G12" s="46">
        <v>5</v>
      </c>
      <c r="H12" s="46">
        <v>5</v>
      </c>
      <c r="I12" s="46">
        <v>5</v>
      </c>
      <c r="J12" s="46">
        <v>5</v>
      </c>
      <c r="K12" s="46">
        <v>5</v>
      </c>
      <c r="L12" s="46">
        <v>5</v>
      </c>
      <c r="M12" s="46">
        <v>5</v>
      </c>
      <c r="N12" s="46"/>
      <c r="O12" s="46"/>
      <c r="P12" s="46"/>
      <c r="Q12" s="47">
        <f t="shared" si="0"/>
        <v>45</v>
      </c>
      <c r="R12" s="52"/>
    </row>
    <row r="13" s="35" customFormat="1" ht="13.8" customHeight="1" spans="1:18">
      <c r="A13" s="45">
        <v>8</v>
      </c>
      <c r="B13" s="46" t="s">
        <v>28</v>
      </c>
      <c r="C13" s="46">
        <v>1974.06</v>
      </c>
      <c r="D13" s="46">
        <v>2007.6</v>
      </c>
      <c r="E13" s="46">
        <v>5</v>
      </c>
      <c r="F13" s="46">
        <v>5</v>
      </c>
      <c r="G13" s="46">
        <v>5</v>
      </c>
      <c r="H13" s="46">
        <v>5</v>
      </c>
      <c r="I13" s="46">
        <v>5</v>
      </c>
      <c r="J13" s="46">
        <v>5</v>
      </c>
      <c r="K13" s="46">
        <v>5</v>
      </c>
      <c r="L13" s="46">
        <v>5</v>
      </c>
      <c r="M13" s="46">
        <v>5</v>
      </c>
      <c r="N13" s="46"/>
      <c r="O13" s="46"/>
      <c r="P13" s="46"/>
      <c r="Q13" s="47">
        <f t="shared" si="0"/>
        <v>45</v>
      </c>
      <c r="R13" s="52"/>
    </row>
    <row r="14" s="35" customFormat="1" ht="13.8" customHeight="1" spans="1:18">
      <c r="A14" s="45">
        <v>9</v>
      </c>
      <c r="B14" s="46" t="s">
        <v>29</v>
      </c>
      <c r="C14" s="64" t="s">
        <v>30</v>
      </c>
      <c r="D14" s="46">
        <v>2013.7</v>
      </c>
      <c r="E14" s="46">
        <v>5</v>
      </c>
      <c r="F14" s="46">
        <v>5</v>
      </c>
      <c r="G14" s="46">
        <v>5</v>
      </c>
      <c r="H14" s="46">
        <v>5</v>
      </c>
      <c r="I14" s="46">
        <v>5</v>
      </c>
      <c r="J14" s="46">
        <v>5</v>
      </c>
      <c r="K14" s="46">
        <v>5</v>
      </c>
      <c r="L14" s="46">
        <v>5</v>
      </c>
      <c r="M14" s="46">
        <v>5</v>
      </c>
      <c r="N14" s="46"/>
      <c r="O14" s="46"/>
      <c r="P14" s="46"/>
      <c r="Q14" s="47">
        <f t="shared" si="0"/>
        <v>45</v>
      </c>
      <c r="R14" s="53"/>
    </row>
    <row r="15" s="35" customFormat="1" ht="13.8" customHeight="1" spans="1:18">
      <c r="A15" s="45">
        <v>10</v>
      </c>
      <c r="B15" s="46" t="s">
        <v>31</v>
      </c>
      <c r="C15" s="46">
        <v>1971.12</v>
      </c>
      <c r="D15" s="46">
        <v>2014.7</v>
      </c>
      <c r="E15" s="46">
        <v>5</v>
      </c>
      <c r="F15" s="46">
        <v>5</v>
      </c>
      <c r="G15" s="46">
        <v>5</v>
      </c>
      <c r="H15" s="46">
        <v>5</v>
      </c>
      <c r="I15" s="46">
        <v>5</v>
      </c>
      <c r="J15" s="46">
        <v>5</v>
      </c>
      <c r="K15" s="46">
        <v>5</v>
      </c>
      <c r="L15" s="46">
        <v>5</v>
      </c>
      <c r="M15" s="46">
        <v>5</v>
      </c>
      <c r="N15" s="46"/>
      <c r="O15" s="46"/>
      <c r="P15" s="46"/>
      <c r="Q15" s="47">
        <f t="shared" si="0"/>
        <v>45</v>
      </c>
      <c r="R15" s="53"/>
    </row>
    <row r="16" s="35" customFormat="1" ht="13.8" customHeight="1" spans="1:18">
      <c r="A16" s="45">
        <v>11</v>
      </c>
      <c r="B16" s="46" t="s">
        <v>32</v>
      </c>
      <c r="C16" s="46">
        <v>1971.7</v>
      </c>
      <c r="D16" s="46">
        <v>2017.1</v>
      </c>
      <c r="E16" s="46">
        <v>5</v>
      </c>
      <c r="F16" s="46">
        <v>5</v>
      </c>
      <c r="G16" s="46">
        <v>5</v>
      </c>
      <c r="H16" s="46">
        <v>5</v>
      </c>
      <c r="I16" s="46">
        <v>5</v>
      </c>
      <c r="J16" s="46">
        <v>5</v>
      </c>
      <c r="K16" s="46">
        <v>5</v>
      </c>
      <c r="L16" s="46">
        <v>5</v>
      </c>
      <c r="M16" s="46">
        <v>5</v>
      </c>
      <c r="N16" s="46"/>
      <c r="O16" s="46"/>
      <c r="P16" s="46"/>
      <c r="Q16" s="47">
        <f t="shared" si="0"/>
        <v>45</v>
      </c>
      <c r="R16" s="52"/>
    </row>
    <row r="17" s="35" customFormat="1" ht="13.8" customHeight="1" spans="1:18">
      <c r="A17" s="45">
        <v>12</v>
      </c>
      <c r="B17" s="46" t="s">
        <v>33</v>
      </c>
      <c r="C17" s="46">
        <v>1971.06</v>
      </c>
      <c r="D17" s="46">
        <v>2005.6</v>
      </c>
      <c r="E17" s="46">
        <v>5</v>
      </c>
      <c r="F17" s="46">
        <v>5</v>
      </c>
      <c r="G17" s="46">
        <v>5</v>
      </c>
      <c r="H17" s="46">
        <v>5</v>
      </c>
      <c r="I17" s="46">
        <v>5</v>
      </c>
      <c r="J17" s="46">
        <v>5</v>
      </c>
      <c r="K17" s="46">
        <v>5</v>
      </c>
      <c r="L17" s="46">
        <v>5</v>
      </c>
      <c r="M17" s="46">
        <v>5</v>
      </c>
      <c r="N17" s="46"/>
      <c r="O17" s="46"/>
      <c r="P17" s="46"/>
      <c r="Q17" s="47">
        <f t="shared" si="0"/>
        <v>45</v>
      </c>
      <c r="R17" s="52"/>
    </row>
    <row r="18" s="35" customFormat="1" ht="13.8" customHeight="1" spans="1:18">
      <c r="A18" s="45">
        <v>13</v>
      </c>
      <c r="B18" s="46" t="s">
        <v>34</v>
      </c>
      <c r="C18" s="46">
        <v>1970.09</v>
      </c>
      <c r="D18" s="46">
        <v>2006.7</v>
      </c>
      <c r="E18" s="45">
        <v>6</v>
      </c>
      <c r="F18" s="45">
        <v>6</v>
      </c>
      <c r="G18" s="45">
        <v>6</v>
      </c>
      <c r="H18" s="45">
        <v>6</v>
      </c>
      <c r="I18" s="45">
        <v>6</v>
      </c>
      <c r="J18" s="45">
        <v>6</v>
      </c>
      <c r="K18" s="45">
        <v>6</v>
      </c>
      <c r="L18" s="45">
        <v>6</v>
      </c>
      <c r="M18" s="45">
        <v>6</v>
      </c>
      <c r="N18" s="45"/>
      <c r="O18" s="45"/>
      <c r="P18" s="45"/>
      <c r="Q18" s="47">
        <f t="shared" si="0"/>
        <v>54</v>
      </c>
      <c r="R18" s="53"/>
    </row>
    <row r="19" s="35" customFormat="1" ht="13.8" customHeight="1" spans="1:18">
      <c r="A19" s="45">
        <v>14</v>
      </c>
      <c r="B19" s="46" t="s">
        <v>35</v>
      </c>
      <c r="C19" s="46">
        <v>1970.09</v>
      </c>
      <c r="D19" s="46">
        <v>1997.6</v>
      </c>
      <c r="E19" s="45">
        <v>5</v>
      </c>
      <c r="F19" s="45">
        <v>5</v>
      </c>
      <c r="G19" s="45">
        <v>5</v>
      </c>
      <c r="H19" s="45">
        <v>5</v>
      </c>
      <c r="I19" s="45">
        <v>5</v>
      </c>
      <c r="J19" s="45">
        <v>5</v>
      </c>
      <c r="K19" s="45">
        <v>5</v>
      </c>
      <c r="L19" s="45">
        <v>5</v>
      </c>
      <c r="M19" s="45">
        <v>5</v>
      </c>
      <c r="N19" s="45"/>
      <c r="O19" s="45"/>
      <c r="P19" s="45"/>
      <c r="Q19" s="47">
        <f t="shared" si="0"/>
        <v>45</v>
      </c>
      <c r="R19" s="53"/>
    </row>
    <row r="20" s="35" customFormat="1" ht="13.8" customHeight="1" spans="1:18">
      <c r="A20" s="45">
        <v>15</v>
      </c>
      <c r="B20" s="46" t="s">
        <v>36</v>
      </c>
      <c r="C20" s="46">
        <v>1970.01</v>
      </c>
      <c r="D20" s="46">
        <v>2001.6</v>
      </c>
      <c r="E20" s="45">
        <v>5</v>
      </c>
      <c r="F20" s="45">
        <v>5</v>
      </c>
      <c r="G20" s="45">
        <v>5</v>
      </c>
      <c r="H20" s="45">
        <v>5</v>
      </c>
      <c r="I20" s="45">
        <v>5</v>
      </c>
      <c r="J20" s="45">
        <v>5</v>
      </c>
      <c r="K20" s="45">
        <v>5</v>
      </c>
      <c r="L20" s="45">
        <v>5</v>
      </c>
      <c r="M20" s="45">
        <v>5</v>
      </c>
      <c r="N20" s="45"/>
      <c r="O20" s="45"/>
      <c r="P20" s="45"/>
      <c r="Q20" s="47">
        <f t="shared" si="0"/>
        <v>45</v>
      </c>
      <c r="R20" s="53"/>
    </row>
    <row r="21" s="35" customFormat="1" ht="13.8" customHeight="1" spans="1:18">
      <c r="A21" s="45">
        <v>16</v>
      </c>
      <c r="B21" s="46" t="s">
        <v>37</v>
      </c>
      <c r="C21" s="46">
        <v>1969.01</v>
      </c>
      <c r="D21" s="46">
        <v>2002.3</v>
      </c>
      <c r="E21" s="45">
        <v>6</v>
      </c>
      <c r="F21" s="45">
        <v>6</v>
      </c>
      <c r="G21" s="45">
        <v>6</v>
      </c>
      <c r="H21" s="45">
        <v>6</v>
      </c>
      <c r="I21" s="45">
        <v>6</v>
      </c>
      <c r="J21" s="45">
        <v>6</v>
      </c>
      <c r="K21" s="45">
        <v>6</v>
      </c>
      <c r="L21" s="45">
        <v>6</v>
      </c>
      <c r="M21" s="45">
        <v>6</v>
      </c>
      <c r="N21" s="45"/>
      <c r="O21" s="45"/>
      <c r="P21" s="45"/>
      <c r="Q21" s="47">
        <f t="shared" si="0"/>
        <v>54</v>
      </c>
      <c r="R21" s="53"/>
    </row>
    <row r="22" s="35" customFormat="1" ht="13.8" customHeight="1" spans="1:18">
      <c r="A22" s="45">
        <v>17</v>
      </c>
      <c r="B22" s="46" t="s">
        <v>38</v>
      </c>
      <c r="C22" s="46">
        <v>1969.02</v>
      </c>
      <c r="D22" s="46">
        <v>1996.6</v>
      </c>
      <c r="E22" s="45">
        <v>6</v>
      </c>
      <c r="F22" s="45">
        <v>6</v>
      </c>
      <c r="G22" s="45">
        <v>6</v>
      </c>
      <c r="H22" s="45">
        <v>6</v>
      </c>
      <c r="I22" s="45">
        <v>6</v>
      </c>
      <c r="J22" s="45">
        <v>6</v>
      </c>
      <c r="K22" s="45">
        <v>6</v>
      </c>
      <c r="L22" s="45">
        <v>6</v>
      </c>
      <c r="M22" s="45">
        <v>6</v>
      </c>
      <c r="N22" s="45"/>
      <c r="O22" s="45"/>
      <c r="P22" s="45"/>
      <c r="Q22" s="47">
        <f t="shared" si="0"/>
        <v>54</v>
      </c>
      <c r="R22" s="53"/>
    </row>
    <row r="23" s="35" customFormat="1" ht="13.8" customHeight="1" spans="1:18">
      <c r="A23" s="45">
        <v>18</v>
      </c>
      <c r="B23" s="46" t="s">
        <v>39</v>
      </c>
      <c r="C23" s="46">
        <v>1968.01</v>
      </c>
      <c r="D23" s="46">
        <v>2003.1</v>
      </c>
      <c r="E23" s="48">
        <v>5</v>
      </c>
      <c r="F23" s="48">
        <v>5</v>
      </c>
      <c r="G23" s="48">
        <v>5</v>
      </c>
      <c r="H23" s="48">
        <v>5</v>
      </c>
      <c r="I23" s="48">
        <v>5</v>
      </c>
      <c r="J23" s="48">
        <v>5</v>
      </c>
      <c r="K23" s="48">
        <v>5</v>
      </c>
      <c r="L23" s="48">
        <v>5</v>
      </c>
      <c r="M23" s="48">
        <v>5</v>
      </c>
      <c r="N23" s="47"/>
      <c r="O23" s="47"/>
      <c r="P23" s="47"/>
      <c r="Q23" s="47">
        <f t="shared" si="0"/>
        <v>45</v>
      </c>
      <c r="R23" s="52"/>
    </row>
    <row r="24" s="35" customFormat="1" ht="13.8" customHeight="1" spans="1:18">
      <c r="A24" s="45">
        <v>19</v>
      </c>
      <c r="B24" s="46" t="s">
        <v>40</v>
      </c>
      <c r="C24" s="46">
        <v>1967.08</v>
      </c>
      <c r="D24" s="46">
        <v>2005.6</v>
      </c>
      <c r="E24" s="45">
        <v>5</v>
      </c>
      <c r="F24" s="45">
        <v>5</v>
      </c>
      <c r="G24" s="45">
        <v>5</v>
      </c>
      <c r="H24" s="45">
        <v>5</v>
      </c>
      <c r="I24" s="45">
        <v>5</v>
      </c>
      <c r="J24" s="45">
        <v>5</v>
      </c>
      <c r="K24" s="45">
        <v>5</v>
      </c>
      <c r="L24" s="45">
        <v>5</v>
      </c>
      <c r="M24" s="45">
        <v>5</v>
      </c>
      <c r="N24" s="45"/>
      <c r="O24" s="45"/>
      <c r="P24" s="45"/>
      <c r="Q24" s="47">
        <f t="shared" si="0"/>
        <v>45</v>
      </c>
      <c r="R24" s="53"/>
    </row>
    <row r="25" s="35" customFormat="1" ht="13.8" customHeight="1" spans="1:18">
      <c r="A25" s="45">
        <v>20</v>
      </c>
      <c r="B25" s="46" t="s">
        <v>41</v>
      </c>
      <c r="C25" s="46">
        <v>1966.04</v>
      </c>
      <c r="D25" s="46">
        <v>2010.7</v>
      </c>
      <c r="E25" s="45">
        <v>5</v>
      </c>
      <c r="F25" s="45">
        <v>5</v>
      </c>
      <c r="G25" s="45">
        <v>5</v>
      </c>
      <c r="H25" s="45">
        <v>5</v>
      </c>
      <c r="I25" s="45">
        <v>5</v>
      </c>
      <c r="J25" s="45">
        <v>5</v>
      </c>
      <c r="K25" s="45">
        <v>5</v>
      </c>
      <c r="L25" s="45">
        <v>5</v>
      </c>
      <c r="M25" s="45">
        <v>5</v>
      </c>
      <c r="N25" s="45"/>
      <c r="O25" s="45"/>
      <c r="P25" s="45"/>
      <c r="Q25" s="47">
        <f t="shared" si="0"/>
        <v>45</v>
      </c>
      <c r="R25" s="53"/>
    </row>
    <row r="26" s="35" customFormat="1" ht="13.8" customHeight="1" spans="1:18">
      <c r="A26" s="45">
        <v>21</v>
      </c>
      <c r="B26" s="46" t="s">
        <v>42</v>
      </c>
      <c r="C26" s="46">
        <v>1966.1</v>
      </c>
      <c r="D26" s="46">
        <v>2008.7</v>
      </c>
      <c r="E26" s="45">
        <v>5</v>
      </c>
      <c r="F26" s="45">
        <v>5</v>
      </c>
      <c r="G26" s="45">
        <v>5</v>
      </c>
      <c r="H26" s="45">
        <v>5</v>
      </c>
      <c r="I26" s="45">
        <v>5</v>
      </c>
      <c r="J26" s="45">
        <v>5</v>
      </c>
      <c r="K26" s="45">
        <v>5</v>
      </c>
      <c r="L26" s="45">
        <v>5</v>
      </c>
      <c r="M26" s="45">
        <v>5</v>
      </c>
      <c r="N26" s="45"/>
      <c r="O26" s="45"/>
      <c r="P26" s="45"/>
      <c r="Q26" s="47">
        <f t="shared" si="0"/>
        <v>45</v>
      </c>
      <c r="R26" s="53"/>
    </row>
    <row r="27" s="35" customFormat="1" ht="13.8" customHeight="1" spans="1:18">
      <c r="A27" s="45">
        <v>22</v>
      </c>
      <c r="B27" s="46" t="s">
        <v>43</v>
      </c>
      <c r="C27" s="46">
        <v>1964.09</v>
      </c>
      <c r="D27" s="46">
        <v>2003.7</v>
      </c>
      <c r="E27" s="45">
        <v>5</v>
      </c>
      <c r="F27" s="45">
        <v>5</v>
      </c>
      <c r="G27" s="45">
        <v>5</v>
      </c>
      <c r="H27" s="45">
        <v>5</v>
      </c>
      <c r="I27" s="45">
        <v>5</v>
      </c>
      <c r="J27" s="45">
        <v>5</v>
      </c>
      <c r="K27" s="45">
        <v>5</v>
      </c>
      <c r="L27" s="45">
        <v>5</v>
      </c>
      <c r="M27" s="45">
        <v>5</v>
      </c>
      <c r="N27" s="45"/>
      <c r="O27" s="45"/>
      <c r="P27" s="45"/>
      <c r="Q27" s="47">
        <f t="shared" si="0"/>
        <v>45</v>
      </c>
      <c r="R27" s="53"/>
    </row>
    <row r="28" s="35" customFormat="1" ht="13.8" customHeight="1" spans="1:18">
      <c r="A28" s="45">
        <v>23</v>
      </c>
      <c r="B28" s="46" t="s">
        <v>44</v>
      </c>
      <c r="C28" s="46">
        <v>1963.02</v>
      </c>
      <c r="D28" s="46">
        <v>1994.6</v>
      </c>
      <c r="E28" s="45">
        <v>5</v>
      </c>
      <c r="F28" s="45">
        <v>5</v>
      </c>
      <c r="G28" s="45">
        <v>5</v>
      </c>
      <c r="H28" s="45">
        <v>5</v>
      </c>
      <c r="I28" s="45">
        <v>5</v>
      </c>
      <c r="J28" s="45">
        <v>5</v>
      </c>
      <c r="K28" s="45">
        <v>5</v>
      </c>
      <c r="L28" s="45">
        <v>5</v>
      </c>
      <c r="M28" s="45">
        <v>5</v>
      </c>
      <c r="N28" s="45"/>
      <c r="O28" s="45"/>
      <c r="P28" s="45"/>
      <c r="Q28" s="47">
        <f t="shared" si="0"/>
        <v>45</v>
      </c>
      <c r="R28" s="53"/>
    </row>
    <row r="29" s="35" customFormat="1" ht="13.8" customHeight="1" spans="1:18">
      <c r="A29" s="45">
        <v>24</v>
      </c>
      <c r="B29" s="46" t="s">
        <v>45</v>
      </c>
      <c r="C29" s="46">
        <v>1963.08</v>
      </c>
      <c r="D29" s="46">
        <v>1994.6</v>
      </c>
      <c r="E29" s="45">
        <v>5</v>
      </c>
      <c r="F29" s="45">
        <v>5</v>
      </c>
      <c r="G29" s="45">
        <v>5</v>
      </c>
      <c r="H29" s="45">
        <v>5</v>
      </c>
      <c r="I29" s="45">
        <v>5</v>
      </c>
      <c r="J29" s="45">
        <v>5</v>
      </c>
      <c r="K29" s="45">
        <v>5</v>
      </c>
      <c r="L29" s="45">
        <v>5</v>
      </c>
      <c r="M29" s="45">
        <v>5</v>
      </c>
      <c r="N29" s="45"/>
      <c r="O29" s="45"/>
      <c r="P29" s="45"/>
      <c r="Q29" s="47">
        <f t="shared" si="0"/>
        <v>45</v>
      </c>
      <c r="R29" s="53"/>
    </row>
    <row r="30" s="35" customFormat="1" ht="13.8" customHeight="1" spans="1:18">
      <c r="A30" s="45">
        <v>25</v>
      </c>
      <c r="B30" s="46" t="s">
        <v>46</v>
      </c>
      <c r="C30" s="46">
        <v>1962.02</v>
      </c>
      <c r="D30" s="46">
        <v>1988.7</v>
      </c>
      <c r="E30" s="45">
        <v>5</v>
      </c>
      <c r="F30" s="45">
        <v>5</v>
      </c>
      <c r="G30" s="45">
        <v>5</v>
      </c>
      <c r="H30" s="45">
        <v>5</v>
      </c>
      <c r="I30" s="45">
        <v>5</v>
      </c>
      <c r="J30" s="45">
        <v>5</v>
      </c>
      <c r="K30" s="45">
        <v>5</v>
      </c>
      <c r="L30" s="45">
        <v>5</v>
      </c>
      <c r="M30" s="45">
        <v>5</v>
      </c>
      <c r="N30" s="45"/>
      <c r="O30" s="45"/>
      <c r="P30" s="45"/>
      <c r="Q30" s="47">
        <f t="shared" si="0"/>
        <v>45</v>
      </c>
      <c r="R30" s="52"/>
    </row>
    <row r="31" s="35" customFormat="1" ht="13.8" customHeight="1" spans="1:18">
      <c r="A31" s="45">
        <v>26</v>
      </c>
      <c r="B31" s="46" t="s">
        <v>47</v>
      </c>
      <c r="C31" s="46">
        <v>1962.08</v>
      </c>
      <c r="D31" s="46">
        <v>1986.6</v>
      </c>
      <c r="E31" s="45">
        <v>5</v>
      </c>
      <c r="F31" s="45">
        <v>5</v>
      </c>
      <c r="G31" s="45">
        <v>5</v>
      </c>
      <c r="H31" s="45">
        <v>5</v>
      </c>
      <c r="I31" s="45">
        <v>5</v>
      </c>
      <c r="J31" s="45">
        <v>5</v>
      </c>
      <c r="K31" s="45">
        <v>5</v>
      </c>
      <c r="L31" s="45">
        <v>5</v>
      </c>
      <c r="M31" s="45">
        <v>5</v>
      </c>
      <c r="N31" s="45"/>
      <c r="O31" s="45"/>
      <c r="P31" s="45"/>
      <c r="Q31" s="47">
        <f t="shared" si="0"/>
        <v>45</v>
      </c>
      <c r="R31" s="52"/>
    </row>
    <row r="32" s="35" customFormat="1" ht="13.8" customHeight="1" spans="1:18">
      <c r="A32" s="45">
        <v>27</v>
      </c>
      <c r="B32" s="46" t="s">
        <v>48</v>
      </c>
      <c r="C32" s="46">
        <v>1962.01</v>
      </c>
      <c r="D32" s="46">
        <v>1983.9</v>
      </c>
      <c r="E32" s="46">
        <v>5</v>
      </c>
      <c r="F32" s="46">
        <v>5</v>
      </c>
      <c r="G32" s="46">
        <v>5</v>
      </c>
      <c r="H32" s="46">
        <v>5</v>
      </c>
      <c r="I32" s="46">
        <v>5</v>
      </c>
      <c r="J32" s="46">
        <v>5</v>
      </c>
      <c r="K32" s="46">
        <v>5</v>
      </c>
      <c r="L32" s="46">
        <v>5</v>
      </c>
      <c r="M32" s="46">
        <v>5</v>
      </c>
      <c r="N32" s="46"/>
      <c r="O32" s="46"/>
      <c r="P32" s="46"/>
      <c r="Q32" s="47">
        <f t="shared" si="0"/>
        <v>45</v>
      </c>
      <c r="R32" s="53"/>
    </row>
    <row r="33" s="35" customFormat="1" ht="13.8" customHeight="1" spans="1:18">
      <c r="A33" s="45">
        <v>28</v>
      </c>
      <c r="B33" s="46" t="s">
        <v>49</v>
      </c>
      <c r="C33" s="46">
        <v>1969.09</v>
      </c>
      <c r="D33" s="46">
        <v>2005.6</v>
      </c>
      <c r="E33" s="47">
        <v>5</v>
      </c>
      <c r="F33" s="47">
        <v>5</v>
      </c>
      <c r="G33" s="47">
        <v>5</v>
      </c>
      <c r="H33" s="47">
        <v>5</v>
      </c>
      <c r="I33" s="47">
        <v>5</v>
      </c>
      <c r="J33" s="47">
        <v>5</v>
      </c>
      <c r="K33" s="47">
        <v>5</v>
      </c>
      <c r="L33" s="47">
        <v>5</v>
      </c>
      <c r="M33" s="47">
        <v>5</v>
      </c>
      <c r="N33" s="47"/>
      <c r="O33" s="47"/>
      <c r="P33" s="47"/>
      <c r="Q33" s="47">
        <f t="shared" si="0"/>
        <v>45</v>
      </c>
      <c r="R33" s="52"/>
    </row>
    <row r="34" s="35" customFormat="1" ht="13.8" customHeight="1" spans="1:18">
      <c r="A34" s="45">
        <v>29</v>
      </c>
      <c r="B34" s="46" t="s">
        <v>50</v>
      </c>
      <c r="C34" s="46">
        <v>1962.12</v>
      </c>
      <c r="D34" s="46">
        <v>2002.6</v>
      </c>
      <c r="E34" s="45">
        <v>5</v>
      </c>
      <c r="F34" s="45">
        <v>5</v>
      </c>
      <c r="G34" s="45">
        <v>5</v>
      </c>
      <c r="H34" s="45">
        <v>5</v>
      </c>
      <c r="I34" s="45">
        <v>5</v>
      </c>
      <c r="J34" s="45">
        <v>5</v>
      </c>
      <c r="K34" s="45">
        <v>5</v>
      </c>
      <c r="L34" s="45">
        <v>5</v>
      </c>
      <c r="M34" s="45">
        <v>5</v>
      </c>
      <c r="N34" s="45"/>
      <c r="O34" s="45"/>
      <c r="P34" s="45"/>
      <c r="Q34" s="47">
        <f t="shared" si="0"/>
        <v>45</v>
      </c>
      <c r="R34" s="52"/>
    </row>
    <row r="35" s="35" customFormat="1" ht="13.8" customHeight="1" spans="1:18">
      <c r="A35" s="45">
        <v>30</v>
      </c>
      <c r="B35" s="46" t="s">
        <v>51</v>
      </c>
      <c r="C35" s="46">
        <v>1962.02</v>
      </c>
      <c r="D35" s="46">
        <v>2007.6</v>
      </c>
      <c r="E35" s="45">
        <v>5</v>
      </c>
      <c r="F35" s="45">
        <v>5</v>
      </c>
      <c r="G35" s="45">
        <v>5</v>
      </c>
      <c r="H35" s="45">
        <v>5</v>
      </c>
      <c r="I35" s="45">
        <v>5</v>
      </c>
      <c r="J35" s="45">
        <v>5</v>
      </c>
      <c r="K35" s="45">
        <v>5</v>
      </c>
      <c r="L35" s="45">
        <v>5</v>
      </c>
      <c r="M35" s="45">
        <v>5</v>
      </c>
      <c r="N35" s="45"/>
      <c r="O35" s="45"/>
      <c r="P35" s="45"/>
      <c r="Q35" s="47">
        <f t="shared" si="0"/>
        <v>45</v>
      </c>
      <c r="R35" s="53"/>
    </row>
    <row r="36" s="35" customFormat="1" ht="13.8" customHeight="1" spans="1:18">
      <c r="A36" s="45">
        <v>31</v>
      </c>
      <c r="B36" s="46" t="s">
        <v>52</v>
      </c>
      <c r="C36" s="46">
        <v>1961.09</v>
      </c>
      <c r="D36" s="46">
        <v>1986.6</v>
      </c>
      <c r="E36" s="45">
        <v>5</v>
      </c>
      <c r="F36" s="45">
        <v>5</v>
      </c>
      <c r="G36" s="45">
        <v>5</v>
      </c>
      <c r="H36" s="45">
        <v>5</v>
      </c>
      <c r="I36" s="45">
        <v>5</v>
      </c>
      <c r="J36" s="45">
        <v>5</v>
      </c>
      <c r="K36" s="45">
        <v>5</v>
      </c>
      <c r="L36" s="45">
        <v>5</v>
      </c>
      <c r="M36" s="45">
        <v>5</v>
      </c>
      <c r="N36" s="45"/>
      <c r="O36" s="45"/>
      <c r="P36" s="45"/>
      <c r="Q36" s="47">
        <f t="shared" si="0"/>
        <v>45</v>
      </c>
      <c r="R36" s="53"/>
    </row>
    <row r="37" s="35" customFormat="1" ht="13.8" customHeight="1" spans="1:18">
      <c r="A37" s="45">
        <v>32</v>
      </c>
      <c r="B37" s="46" t="s">
        <v>53</v>
      </c>
      <c r="C37" s="46">
        <v>1961.11</v>
      </c>
      <c r="D37" s="46">
        <v>2007.6</v>
      </c>
      <c r="E37" s="45">
        <v>5</v>
      </c>
      <c r="F37" s="45">
        <v>5</v>
      </c>
      <c r="G37" s="45">
        <v>5</v>
      </c>
      <c r="H37" s="45">
        <v>5</v>
      </c>
      <c r="I37" s="45">
        <v>5</v>
      </c>
      <c r="J37" s="45">
        <v>5</v>
      </c>
      <c r="K37" s="45">
        <v>5</v>
      </c>
      <c r="L37" s="45">
        <v>5</v>
      </c>
      <c r="M37" s="45">
        <v>5</v>
      </c>
      <c r="N37" s="45"/>
      <c r="O37" s="45"/>
      <c r="P37" s="45"/>
      <c r="Q37" s="47">
        <f t="shared" si="0"/>
        <v>45</v>
      </c>
      <c r="R37" s="53"/>
    </row>
    <row r="38" s="35" customFormat="1" ht="13.8" customHeight="1" spans="1:18">
      <c r="A38" s="45">
        <v>33</v>
      </c>
      <c r="B38" s="46" t="s">
        <v>54</v>
      </c>
      <c r="C38" s="46">
        <v>1959.05</v>
      </c>
      <c r="D38" s="46">
        <v>2004.6</v>
      </c>
      <c r="E38" s="45">
        <v>5</v>
      </c>
      <c r="F38" s="45">
        <v>5</v>
      </c>
      <c r="G38" s="45">
        <v>5</v>
      </c>
      <c r="H38" s="45">
        <v>5</v>
      </c>
      <c r="I38" s="45">
        <v>5</v>
      </c>
      <c r="J38" s="45">
        <v>5</v>
      </c>
      <c r="K38" s="45">
        <v>5</v>
      </c>
      <c r="L38" s="45">
        <v>5</v>
      </c>
      <c r="M38" s="45">
        <v>5</v>
      </c>
      <c r="N38" s="45"/>
      <c r="O38" s="45"/>
      <c r="P38" s="45"/>
      <c r="Q38" s="47">
        <f t="shared" si="0"/>
        <v>45</v>
      </c>
      <c r="R38" s="53"/>
    </row>
    <row r="39" s="35" customFormat="1" ht="13.8" customHeight="1" spans="1:18">
      <c r="A39" s="45">
        <v>34</v>
      </c>
      <c r="B39" s="46" t="s">
        <v>55</v>
      </c>
      <c r="C39" s="46">
        <v>1958.05</v>
      </c>
      <c r="D39" s="46">
        <v>2001.6</v>
      </c>
      <c r="E39" s="45">
        <v>5</v>
      </c>
      <c r="F39" s="45">
        <v>5</v>
      </c>
      <c r="G39" s="45">
        <v>5</v>
      </c>
      <c r="H39" s="45">
        <v>5</v>
      </c>
      <c r="I39" s="45">
        <v>5</v>
      </c>
      <c r="J39" s="45">
        <v>5</v>
      </c>
      <c r="K39" s="45">
        <v>5</v>
      </c>
      <c r="L39" s="45">
        <v>5</v>
      </c>
      <c r="M39" s="45">
        <v>5</v>
      </c>
      <c r="N39" s="45"/>
      <c r="O39" s="45"/>
      <c r="P39" s="45"/>
      <c r="Q39" s="47">
        <f t="shared" si="0"/>
        <v>45</v>
      </c>
      <c r="R39" s="53"/>
    </row>
    <row r="40" s="35" customFormat="1" ht="13.8" customHeight="1" spans="1:18">
      <c r="A40" s="45">
        <v>35</v>
      </c>
      <c r="B40" s="46" t="s">
        <v>56</v>
      </c>
      <c r="C40" s="46">
        <v>1957.03</v>
      </c>
      <c r="D40" s="46">
        <v>2006.7</v>
      </c>
      <c r="E40" s="45">
        <v>5</v>
      </c>
      <c r="F40" s="45">
        <v>5</v>
      </c>
      <c r="G40" s="45">
        <v>5</v>
      </c>
      <c r="H40" s="45">
        <v>5</v>
      </c>
      <c r="I40" s="45">
        <v>5</v>
      </c>
      <c r="J40" s="45">
        <v>5</v>
      </c>
      <c r="K40" s="45">
        <v>5</v>
      </c>
      <c r="L40" s="45">
        <v>5</v>
      </c>
      <c r="M40" s="45">
        <v>5</v>
      </c>
      <c r="N40" s="45"/>
      <c r="O40" s="45"/>
      <c r="P40" s="45"/>
      <c r="Q40" s="47">
        <f t="shared" si="0"/>
        <v>45</v>
      </c>
      <c r="R40" s="53"/>
    </row>
    <row r="41" s="35" customFormat="1" ht="13.8" customHeight="1" spans="1:18">
      <c r="A41" s="45">
        <v>36</v>
      </c>
      <c r="B41" s="46" t="s">
        <v>57</v>
      </c>
      <c r="C41" s="46">
        <v>1957.12</v>
      </c>
      <c r="D41" s="46">
        <v>1997.6</v>
      </c>
      <c r="E41" s="45">
        <v>2</v>
      </c>
      <c r="F41" s="45">
        <v>2</v>
      </c>
      <c r="G41" s="45">
        <v>2</v>
      </c>
      <c r="H41" s="45">
        <v>2</v>
      </c>
      <c r="I41" s="45">
        <v>2</v>
      </c>
      <c r="J41" s="45">
        <v>2</v>
      </c>
      <c r="K41" s="45">
        <v>2</v>
      </c>
      <c r="L41" s="45">
        <v>2</v>
      </c>
      <c r="M41" s="45">
        <v>2</v>
      </c>
      <c r="N41" s="45"/>
      <c r="O41" s="45"/>
      <c r="P41" s="45"/>
      <c r="Q41" s="47">
        <f t="shared" si="0"/>
        <v>18</v>
      </c>
      <c r="R41" s="53"/>
    </row>
    <row r="42" s="35" customFormat="1" ht="13.8" customHeight="1" spans="1:18">
      <c r="A42" s="45">
        <v>37</v>
      </c>
      <c r="B42" s="46" t="s">
        <v>58</v>
      </c>
      <c r="C42" s="46">
        <v>1954.07</v>
      </c>
      <c r="D42" s="46">
        <v>1991.5</v>
      </c>
      <c r="E42" s="45">
        <v>5</v>
      </c>
      <c r="F42" s="45">
        <v>5</v>
      </c>
      <c r="G42" s="45">
        <v>5</v>
      </c>
      <c r="H42" s="45">
        <v>5</v>
      </c>
      <c r="I42" s="45">
        <v>5</v>
      </c>
      <c r="J42" s="45">
        <v>5</v>
      </c>
      <c r="K42" s="45">
        <v>5</v>
      </c>
      <c r="L42" s="45">
        <v>5</v>
      </c>
      <c r="M42" s="45">
        <v>5</v>
      </c>
      <c r="N42" s="45"/>
      <c r="O42" s="45"/>
      <c r="P42" s="45"/>
      <c r="Q42" s="47">
        <f t="shared" si="0"/>
        <v>45</v>
      </c>
      <c r="R42" s="53"/>
    </row>
    <row r="43" s="35" customFormat="1" ht="13.8" customHeight="1" spans="1:18">
      <c r="A43" s="45">
        <v>38</v>
      </c>
      <c r="B43" s="46" t="s">
        <v>59</v>
      </c>
      <c r="C43" s="46">
        <v>1954.01</v>
      </c>
      <c r="D43" s="46">
        <v>1975.5</v>
      </c>
      <c r="E43" s="45">
        <v>5</v>
      </c>
      <c r="F43" s="45">
        <v>5</v>
      </c>
      <c r="G43" s="45">
        <v>5</v>
      </c>
      <c r="H43" s="45">
        <v>5</v>
      </c>
      <c r="I43" s="45">
        <v>5</v>
      </c>
      <c r="J43" s="45">
        <v>5</v>
      </c>
      <c r="K43" s="45">
        <v>5</v>
      </c>
      <c r="L43" s="45">
        <v>5</v>
      </c>
      <c r="M43" s="45">
        <v>5</v>
      </c>
      <c r="N43" s="45"/>
      <c r="O43" s="45"/>
      <c r="P43" s="45"/>
      <c r="Q43" s="47">
        <f t="shared" si="0"/>
        <v>45</v>
      </c>
      <c r="R43" s="53"/>
    </row>
    <row r="44" s="35" customFormat="1" ht="13.8" customHeight="1" spans="1:18">
      <c r="A44" s="45">
        <v>39</v>
      </c>
      <c r="B44" s="46" t="s">
        <v>60</v>
      </c>
      <c r="C44" s="46">
        <v>1953.07</v>
      </c>
      <c r="D44" s="46">
        <v>1978.7</v>
      </c>
      <c r="E44" s="45">
        <v>5</v>
      </c>
      <c r="F44" s="45">
        <v>5</v>
      </c>
      <c r="G44" s="45">
        <v>5</v>
      </c>
      <c r="H44" s="45">
        <v>5</v>
      </c>
      <c r="I44" s="45">
        <v>5</v>
      </c>
      <c r="J44" s="45">
        <v>5</v>
      </c>
      <c r="K44" s="45">
        <v>5</v>
      </c>
      <c r="L44" s="45">
        <v>5</v>
      </c>
      <c r="M44" s="45">
        <v>5</v>
      </c>
      <c r="N44" s="45"/>
      <c r="O44" s="45"/>
      <c r="P44" s="45"/>
      <c r="Q44" s="47">
        <f t="shared" si="0"/>
        <v>45</v>
      </c>
      <c r="R44" s="53"/>
    </row>
    <row r="45" s="35" customFormat="1" ht="13.8" customHeight="1" spans="1:18">
      <c r="A45" s="45">
        <v>40</v>
      </c>
      <c r="B45" s="46" t="s">
        <v>61</v>
      </c>
      <c r="C45" s="46">
        <v>1948.07</v>
      </c>
      <c r="D45" s="46">
        <v>1977.7</v>
      </c>
      <c r="E45" s="45">
        <v>5</v>
      </c>
      <c r="F45" s="45">
        <v>5</v>
      </c>
      <c r="G45" s="45">
        <v>5</v>
      </c>
      <c r="H45" s="45">
        <v>5</v>
      </c>
      <c r="I45" s="45">
        <v>5</v>
      </c>
      <c r="J45" s="45">
        <v>5</v>
      </c>
      <c r="K45" s="45">
        <v>5</v>
      </c>
      <c r="L45" s="45">
        <v>5</v>
      </c>
      <c r="M45" s="45">
        <v>5</v>
      </c>
      <c r="N45" s="45"/>
      <c r="O45" s="45"/>
      <c r="P45" s="45"/>
      <c r="Q45" s="47">
        <f t="shared" si="0"/>
        <v>45</v>
      </c>
      <c r="R45" s="53"/>
    </row>
    <row r="46" s="35" customFormat="1" ht="13.8" customHeight="1" spans="1:18">
      <c r="A46" s="45">
        <v>41</v>
      </c>
      <c r="B46" s="46" t="s">
        <v>62</v>
      </c>
      <c r="C46" s="46">
        <v>1949.01</v>
      </c>
      <c r="D46" s="46">
        <v>1972.7</v>
      </c>
      <c r="E46" s="45">
        <v>5</v>
      </c>
      <c r="F46" s="45">
        <v>5</v>
      </c>
      <c r="G46" s="45">
        <v>5</v>
      </c>
      <c r="H46" s="45">
        <v>5</v>
      </c>
      <c r="I46" s="45">
        <v>5</v>
      </c>
      <c r="J46" s="45">
        <v>5</v>
      </c>
      <c r="K46" s="45">
        <v>5</v>
      </c>
      <c r="L46" s="45">
        <v>5</v>
      </c>
      <c r="M46" s="45">
        <v>5</v>
      </c>
      <c r="N46" s="45"/>
      <c r="O46" s="45"/>
      <c r="P46" s="45"/>
      <c r="Q46" s="47">
        <f t="shared" si="0"/>
        <v>45</v>
      </c>
      <c r="R46" s="53"/>
    </row>
    <row r="47" s="35" customFormat="1" ht="13.8" customHeight="1" spans="1:18">
      <c r="A47" s="45">
        <v>42</v>
      </c>
      <c r="B47" s="46" t="s">
        <v>63</v>
      </c>
      <c r="C47" s="46">
        <v>1948.01</v>
      </c>
      <c r="D47" s="46">
        <v>1976.7</v>
      </c>
      <c r="E47" s="45">
        <v>5</v>
      </c>
      <c r="F47" s="45">
        <v>5</v>
      </c>
      <c r="G47" s="45">
        <v>5</v>
      </c>
      <c r="H47" s="45">
        <v>5</v>
      </c>
      <c r="I47" s="45">
        <v>5</v>
      </c>
      <c r="J47" s="45">
        <v>5</v>
      </c>
      <c r="K47" s="45">
        <v>5</v>
      </c>
      <c r="L47" s="45">
        <v>5</v>
      </c>
      <c r="M47" s="45">
        <v>5</v>
      </c>
      <c r="N47" s="45"/>
      <c r="O47" s="45"/>
      <c r="P47" s="45"/>
      <c r="Q47" s="47">
        <f t="shared" si="0"/>
        <v>45</v>
      </c>
      <c r="R47" s="53"/>
    </row>
    <row r="48" s="35" customFormat="1" ht="13.8" customHeight="1" spans="1:18">
      <c r="A48" s="45">
        <v>43</v>
      </c>
      <c r="B48" s="46" t="s">
        <v>64</v>
      </c>
      <c r="C48" s="46">
        <v>1946.09</v>
      </c>
      <c r="D48" s="46">
        <v>1987.7</v>
      </c>
      <c r="E48" s="45">
        <v>5</v>
      </c>
      <c r="F48" s="45">
        <v>5</v>
      </c>
      <c r="G48" s="45">
        <v>5</v>
      </c>
      <c r="H48" s="45">
        <v>5</v>
      </c>
      <c r="I48" s="45">
        <v>5</v>
      </c>
      <c r="J48" s="45">
        <v>5</v>
      </c>
      <c r="K48" s="45">
        <v>5</v>
      </c>
      <c r="L48" s="45">
        <v>5</v>
      </c>
      <c r="M48" s="45">
        <v>5</v>
      </c>
      <c r="N48" s="45"/>
      <c r="O48" s="45"/>
      <c r="P48" s="45"/>
      <c r="Q48" s="47">
        <f t="shared" si="0"/>
        <v>45</v>
      </c>
      <c r="R48" s="53"/>
    </row>
    <row r="49" s="35" customFormat="1" ht="13.8" customHeight="1" spans="1:18">
      <c r="A49" s="45">
        <v>44</v>
      </c>
      <c r="B49" s="46" t="s">
        <v>65</v>
      </c>
      <c r="C49" s="46">
        <v>1944.12</v>
      </c>
      <c r="D49" s="46">
        <v>1974.7</v>
      </c>
      <c r="E49" s="45">
        <v>5</v>
      </c>
      <c r="F49" s="45">
        <v>5</v>
      </c>
      <c r="G49" s="45">
        <v>5</v>
      </c>
      <c r="H49" s="45">
        <v>5</v>
      </c>
      <c r="I49" s="45">
        <v>5</v>
      </c>
      <c r="J49" s="45">
        <v>5</v>
      </c>
      <c r="K49" s="45">
        <v>5</v>
      </c>
      <c r="L49" s="45">
        <v>5</v>
      </c>
      <c r="M49" s="45">
        <v>5</v>
      </c>
      <c r="N49" s="45"/>
      <c r="O49" s="45"/>
      <c r="P49" s="45"/>
      <c r="Q49" s="47">
        <f t="shared" si="0"/>
        <v>45</v>
      </c>
      <c r="R49" s="53"/>
    </row>
    <row r="50" s="35" customFormat="1" ht="13.8" customHeight="1" spans="1:18">
      <c r="A50" s="45">
        <v>45</v>
      </c>
      <c r="B50" s="46" t="s">
        <v>66</v>
      </c>
      <c r="C50" s="46">
        <v>1944.08</v>
      </c>
      <c r="D50" s="46">
        <v>1989.1</v>
      </c>
      <c r="E50" s="45">
        <v>2</v>
      </c>
      <c r="F50" s="45">
        <v>2</v>
      </c>
      <c r="G50" s="45">
        <v>2</v>
      </c>
      <c r="H50" s="45">
        <v>2</v>
      </c>
      <c r="I50" s="45">
        <v>2</v>
      </c>
      <c r="J50" s="45">
        <v>2</v>
      </c>
      <c r="K50" s="45">
        <v>2</v>
      </c>
      <c r="L50" s="45">
        <v>2</v>
      </c>
      <c r="M50" s="45">
        <v>2</v>
      </c>
      <c r="N50" s="45"/>
      <c r="O50" s="45"/>
      <c r="P50" s="45"/>
      <c r="Q50" s="47">
        <f t="shared" si="0"/>
        <v>18</v>
      </c>
      <c r="R50" s="53"/>
    </row>
    <row r="51" s="35" customFormat="1" ht="13.8" customHeight="1" spans="1:18">
      <c r="A51" s="45">
        <v>46</v>
      </c>
      <c r="B51" s="46" t="s">
        <v>67</v>
      </c>
      <c r="C51" s="46">
        <v>1941.09</v>
      </c>
      <c r="D51" s="46">
        <v>1970.1</v>
      </c>
      <c r="E51" s="45">
        <v>5</v>
      </c>
      <c r="F51" s="45">
        <v>5</v>
      </c>
      <c r="G51" s="45">
        <v>5</v>
      </c>
      <c r="H51" s="45">
        <v>5</v>
      </c>
      <c r="I51" s="45">
        <v>5</v>
      </c>
      <c r="J51" s="45">
        <v>5</v>
      </c>
      <c r="K51" s="45">
        <v>5</v>
      </c>
      <c r="L51" s="45">
        <v>5</v>
      </c>
      <c r="M51" s="45">
        <v>5</v>
      </c>
      <c r="N51" s="45"/>
      <c r="O51" s="45"/>
      <c r="P51" s="45"/>
      <c r="Q51" s="47">
        <f t="shared" si="0"/>
        <v>45</v>
      </c>
      <c r="R51" s="53"/>
    </row>
    <row r="52" s="35" customFormat="1" ht="13.8" customHeight="1" spans="1:18">
      <c r="A52" s="45" t="s">
        <v>68</v>
      </c>
      <c r="B52" s="45"/>
      <c r="C52" s="45"/>
      <c r="D52" s="45"/>
      <c r="E52" s="47">
        <f t="shared" ref="E52:M52" si="1">SUM(E6:E51)</f>
        <v>263</v>
      </c>
      <c r="F52" s="47">
        <f t="shared" si="1"/>
        <v>268</v>
      </c>
      <c r="G52" s="47">
        <f t="shared" si="1"/>
        <v>268</v>
      </c>
      <c r="H52" s="47">
        <f t="shared" si="1"/>
        <v>268</v>
      </c>
      <c r="I52" s="47">
        <f t="shared" si="1"/>
        <v>268</v>
      </c>
      <c r="J52" s="47">
        <f t="shared" si="1"/>
        <v>268</v>
      </c>
      <c r="K52" s="47">
        <f t="shared" si="1"/>
        <v>268</v>
      </c>
      <c r="L52" s="47">
        <f t="shared" si="1"/>
        <v>268</v>
      </c>
      <c r="M52" s="47">
        <f t="shared" si="1"/>
        <v>268</v>
      </c>
      <c r="N52" s="47">
        <f t="shared" ref="K52:Q52" si="2">SUM(N7:N51)</f>
        <v>0</v>
      </c>
      <c r="O52" s="47">
        <f t="shared" si="2"/>
        <v>0</v>
      </c>
      <c r="P52" s="47">
        <f t="shared" si="2"/>
        <v>0</v>
      </c>
      <c r="Q52" s="47">
        <f>SUM(Q6:Q51)</f>
        <v>2407</v>
      </c>
      <c r="R52" s="52"/>
    </row>
    <row r="53" s="35" customFormat="1" ht="24" customHeight="1" spans="1:18">
      <c r="A53" s="40" t="s">
        <v>0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9"/>
    </row>
    <row r="54" s="35" customFormat="1" ht="17.1" customHeight="1" spans="1:18">
      <c r="A54" s="41" t="s">
        <v>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39"/>
    </row>
    <row r="55" s="35" customFormat="1" ht="19" customHeight="1" spans="1:18">
      <c r="A55" s="42" t="s">
        <v>2</v>
      </c>
      <c r="B55" s="42"/>
      <c r="C55" s="42"/>
      <c r="D55" s="42"/>
      <c r="E55" s="43"/>
      <c r="F55" s="42"/>
      <c r="G55" s="42"/>
      <c r="H55" s="42"/>
      <c r="I55" s="42"/>
      <c r="J55" s="42"/>
      <c r="K55" s="43"/>
      <c r="L55" s="43"/>
      <c r="M55" s="38"/>
      <c r="N55" s="38"/>
      <c r="O55" s="38"/>
      <c r="P55" s="38"/>
      <c r="Q55" s="38"/>
      <c r="R55" s="39"/>
    </row>
    <row r="56" s="35" customFormat="1" spans="1:18">
      <c r="A56" s="49" t="s">
        <v>3</v>
      </c>
      <c r="B56" s="49" t="s">
        <v>4</v>
      </c>
      <c r="C56" s="49" t="s">
        <v>5</v>
      </c>
      <c r="D56" s="49" t="s">
        <v>6</v>
      </c>
      <c r="E56" s="44" t="s">
        <v>7</v>
      </c>
      <c r="F56" s="44" t="s">
        <v>8</v>
      </c>
      <c r="G56" s="44" t="s">
        <v>9</v>
      </c>
      <c r="H56" s="44" t="s">
        <v>10</v>
      </c>
      <c r="I56" s="44" t="s">
        <v>11</v>
      </c>
      <c r="J56" s="44" t="s">
        <v>12</v>
      </c>
      <c r="K56" s="44" t="s">
        <v>13</v>
      </c>
      <c r="L56" s="44" t="s">
        <v>14</v>
      </c>
      <c r="M56" s="44" t="s">
        <v>15</v>
      </c>
      <c r="N56" s="44" t="s">
        <v>16</v>
      </c>
      <c r="O56" s="44" t="s">
        <v>17</v>
      </c>
      <c r="P56" s="44" t="s">
        <v>18</v>
      </c>
      <c r="Q56" s="49" t="s">
        <v>19</v>
      </c>
      <c r="R56" s="51" t="s">
        <v>20</v>
      </c>
    </row>
    <row r="57" s="35" customFormat="1" ht="21" customHeight="1" spans="1:18">
      <c r="A57" s="49"/>
      <c r="B57" s="49"/>
      <c r="C57" s="49"/>
      <c r="D57" s="49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9"/>
      <c r="R57" s="51"/>
    </row>
    <row r="58" s="35" customFormat="1" ht="18" customHeight="1" spans="1:19">
      <c r="A58" s="45">
        <v>47</v>
      </c>
      <c r="B58" s="46" t="s">
        <v>69</v>
      </c>
      <c r="C58" s="46">
        <v>1968</v>
      </c>
      <c r="D58" s="46">
        <v>2003.7</v>
      </c>
      <c r="E58" s="50"/>
      <c r="F58" s="50"/>
      <c r="G58" s="50"/>
      <c r="H58" s="50">
        <v>5</v>
      </c>
      <c r="I58" s="50">
        <v>5</v>
      </c>
      <c r="J58" s="50">
        <v>5</v>
      </c>
      <c r="K58" s="50">
        <v>5</v>
      </c>
      <c r="L58" s="50">
        <v>5</v>
      </c>
      <c r="M58" s="50">
        <v>5</v>
      </c>
      <c r="N58" s="50"/>
      <c r="O58" s="50"/>
      <c r="P58" s="50"/>
      <c r="Q58" s="47">
        <f t="shared" ref="Q58:Q100" si="3">SUM(E58:P58)</f>
        <v>30</v>
      </c>
      <c r="R58" s="52"/>
      <c r="S58" s="35" t="s">
        <v>70</v>
      </c>
    </row>
    <row r="59" s="35" customFormat="1" ht="15" customHeight="1" spans="1:18">
      <c r="A59" s="45">
        <v>48</v>
      </c>
      <c r="B59" s="46" t="s">
        <v>71</v>
      </c>
      <c r="C59" s="46">
        <v>1969.11</v>
      </c>
      <c r="D59" s="46">
        <v>2003.7</v>
      </c>
      <c r="E59" s="47">
        <v>5</v>
      </c>
      <c r="F59" s="47">
        <v>5</v>
      </c>
      <c r="G59" s="47">
        <v>5</v>
      </c>
      <c r="H59" s="47">
        <v>5</v>
      </c>
      <c r="I59" s="47">
        <v>5</v>
      </c>
      <c r="J59" s="47">
        <v>5</v>
      </c>
      <c r="K59" s="47">
        <v>5</v>
      </c>
      <c r="L59" s="47">
        <v>5</v>
      </c>
      <c r="M59" s="47">
        <v>5</v>
      </c>
      <c r="N59" s="47"/>
      <c r="O59" s="47"/>
      <c r="P59" s="47"/>
      <c r="Q59" s="47">
        <f t="shared" si="3"/>
        <v>45</v>
      </c>
      <c r="R59" s="52"/>
    </row>
    <row r="60" s="35" customFormat="1" ht="15" customHeight="1" spans="1:18">
      <c r="A60" s="45">
        <v>49</v>
      </c>
      <c r="B60" s="46" t="s">
        <v>72</v>
      </c>
      <c r="C60" s="46">
        <v>1965.03</v>
      </c>
      <c r="D60" s="46">
        <v>2007.6</v>
      </c>
      <c r="E60" s="47">
        <v>5</v>
      </c>
      <c r="F60" s="47">
        <v>5</v>
      </c>
      <c r="G60" s="47">
        <v>5</v>
      </c>
      <c r="H60" s="47">
        <v>5</v>
      </c>
      <c r="I60" s="47">
        <v>5</v>
      </c>
      <c r="J60" s="47">
        <v>5</v>
      </c>
      <c r="K60" s="47">
        <v>5</v>
      </c>
      <c r="L60" s="47">
        <v>5</v>
      </c>
      <c r="M60" s="47">
        <v>5</v>
      </c>
      <c r="N60" s="47"/>
      <c r="O60" s="47"/>
      <c r="P60" s="47"/>
      <c r="Q60" s="47">
        <f t="shared" si="3"/>
        <v>45</v>
      </c>
      <c r="R60" s="52"/>
    </row>
    <row r="61" s="35" customFormat="1" ht="15" customHeight="1" spans="1:18">
      <c r="A61" s="45">
        <v>50</v>
      </c>
      <c r="B61" s="46" t="s">
        <v>73</v>
      </c>
      <c r="C61" s="46">
        <v>1975.01</v>
      </c>
      <c r="D61" s="46">
        <v>2014.7</v>
      </c>
      <c r="E61" s="47">
        <v>5</v>
      </c>
      <c r="F61" s="47">
        <v>5</v>
      </c>
      <c r="G61" s="47">
        <v>5</v>
      </c>
      <c r="H61" s="47">
        <v>5</v>
      </c>
      <c r="I61" s="47">
        <v>5</v>
      </c>
      <c r="J61" s="47">
        <v>5</v>
      </c>
      <c r="K61" s="47">
        <v>5</v>
      </c>
      <c r="L61" s="47">
        <v>5</v>
      </c>
      <c r="M61" s="47">
        <v>5</v>
      </c>
      <c r="N61" s="47"/>
      <c r="O61" s="47"/>
      <c r="P61" s="47"/>
      <c r="Q61" s="47">
        <f t="shared" si="3"/>
        <v>45</v>
      </c>
      <c r="R61" s="52"/>
    </row>
    <row r="62" s="35" customFormat="1" ht="15" customHeight="1" spans="1:18">
      <c r="A62" s="45">
        <v>51</v>
      </c>
      <c r="B62" s="46" t="s">
        <v>74</v>
      </c>
      <c r="C62" s="46">
        <v>1970.01</v>
      </c>
      <c r="D62" s="46">
        <v>1993.6</v>
      </c>
      <c r="E62" s="47">
        <v>5</v>
      </c>
      <c r="F62" s="47">
        <v>5</v>
      </c>
      <c r="G62" s="47">
        <v>5</v>
      </c>
      <c r="H62" s="47">
        <v>5</v>
      </c>
      <c r="I62" s="47">
        <v>5</v>
      </c>
      <c r="J62" s="47">
        <v>5</v>
      </c>
      <c r="K62" s="47">
        <v>5</v>
      </c>
      <c r="L62" s="47">
        <v>5</v>
      </c>
      <c r="M62" s="47">
        <v>5</v>
      </c>
      <c r="N62" s="47"/>
      <c r="O62" s="47"/>
      <c r="P62" s="47"/>
      <c r="Q62" s="47">
        <f t="shared" si="3"/>
        <v>45</v>
      </c>
      <c r="R62" s="52"/>
    </row>
    <row r="63" s="35" customFormat="1" ht="15" customHeight="1" spans="1:18">
      <c r="A63" s="45">
        <v>52</v>
      </c>
      <c r="B63" s="46" t="s">
        <v>75</v>
      </c>
      <c r="C63" s="46">
        <v>1967.04</v>
      </c>
      <c r="D63" s="46">
        <v>2008.7</v>
      </c>
      <c r="E63" s="47">
        <v>5</v>
      </c>
      <c r="F63" s="47">
        <v>5</v>
      </c>
      <c r="G63" s="47">
        <v>5</v>
      </c>
      <c r="H63" s="47">
        <v>5</v>
      </c>
      <c r="I63" s="47">
        <v>5</v>
      </c>
      <c r="J63" s="47">
        <v>5</v>
      </c>
      <c r="K63" s="47">
        <v>5</v>
      </c>
      <c r="L63" s="47">
        <v>5</v>
      </c>
      <c r="M63" s="47">
        <v>5</v>
      </c>
      <c r="N63" s="47"/>
      <c r="O63" s="47"/>
      <c r="P63" s="47"/>
      <c r="Q63" s="47">
        <f t="shared" si="3"/>
        <v>45</v>
      </c>
      <c r="R63" s="52"/>
    </row>
    <row r="64" s="35" customFormat="1" ht="15" customHeight="1" spans="1:18">
      <c r="A64" s="45">
        <v>53</v>
      </c>
      <c r="B64" s="46" t="s">
        <v>76</v>
      </c>
      <c r="C64" s="46">
        <v>1966.11</v>
      </c>
      <c r="D64" s="46">
        <v>2008.7</v>
      </c>
      <c r="E64" s="47">
        <v>5</v>
      </c>
      <c r="F64" s="47">
        <v>5</v>
      </c>
      <c r="G64" s="47">
        <v>5</v>
      </c>
      <c r="H64" s="47">
        <v>5</v>
      </c>
      <c r="I64" s="47">
        <v>5</v>
      </c>
      <c r="J64" s="47">
        <v>5</v>
      </c>
      <c r="K64" s="47">
        <v>5</v>
      </c>
      <c r="L64" s="47">
        <v>5</v>
      </c>
      <c r="M64" s="47">
        <v>5</v>
      </c>
      <c r="N64" s="47"/>
      <c r="O64" s="47"/>
      <c r="P64" s="47"/>
      <c r="Q64" s="47">
        <f t="shared" si="3"/>
        <v>45</v>
      </c>
      <c r="R64" s="52"/>
    </row>
    <row r="65" s="35" customFormat="1" ht="15" customHeight="1" spans="1:18">
      <c r="A65" s="45">
        <v>54</v>
      </c>
      <c r="B65" s="46" t="s">
        <v>77</v>
      </c>
      <c r="C65" s="46">
        <v>1965.04</v>
      </c>
      <c r="D65" s="46">
        <v>2006.7</v>
      </c>
      <c r="E65" s="47">
        <v>5</v>
      </c>
      <c r="F65" s="47">
        <v>5</v>
      </c>
      <c r="G65" s="47">
        <v>5</v>
      </c>
      <c r="H65" s="47">
        <v>5</v>
      </c>
      <c r="I65" s="47">
        <v>5</v>
      </c>
      <c r="J65" s="47">
        <v>5</v>
      </c>
      <c r="K65" s="47">
        <v>5</v>
      </c>
      <c r="L65" s="47">
        <v>5</v>
      </c>
      <c r="M65" s="47">
        <v>5</v>
      </c>
      <c r="N65" s="47"/>
      <c r="O65" s="47"/>
      <c r="P65" s="47"/>
      <c r="Q65" s="47">
        <f t="shared" si="3"/>
        <v>45</v>
      </c>
      <c r="R65" s="52"/>
    </row>
    <row r="66" s="35" customFormat="1" ht="15" customHeight="1" spans="1:18">
      <c r="A66" s="45">
        <v>55</v>
      </c>
      <c r="B66" s="46" t="s">
        <v>78</v>
      </c>
      <c r="C66" s="46">
        <v>1965.01</v>
      </c>
      <c r="D66" s="46">
        <v>2003.7</v>
      </c>
      <c r="E66" s="47">
        <v>5</v>
      </c>
      <c r="F66" s="47">
        <v>5</v>
      </c>
      <c r="G66" s="47">
        <v>5</v>
      </c>
      <c r="H66" s="47">
        <v>5</v>
      </c>
      <c r="I66" s="47">
        <v>5</v>
      </c>
      <c r="J66" s="47">
        <v>5</v>
      </c>
      <c r="K66" s="47">
        <v>5</v>
      </c>
      <c r="L66" s="47">
        <v>5</v>
      </c>
      <c r="M66" s="47">
        <v>5</v>
      </c>
      <c r="N66" s="47"/>
      <c r="O66" s="47"/>
      <c r="P66" s="47"/>
      <c r="Q66" s="47">
        <f t="shared" si="3"/>
        <v>45</v>
      </c>
      <c r="R66" s="52"/>
    </row>
    <row r="67" s="35" customFormat="1" ht="15" customHeight="1" spans="1:18">
      <c r="A67" s="45">
        <v>56</v>
      </c>
      <c r="B67" s="46" t="s">
        <v>79</v>
      </c>
      <c r="C67" s="46">
        <v>1964.06</v>
      </c>
      <c r="D67" s="46">
        <v>1993.6</v>
      </c>
      <c r="E67" s="47">
        <v>5</v>
      </c>
      <c r="F67" s="47">
        <v>5</v>
      </c>
      <c r="G67" s="47">
        <v>5</v>
      </c>
      <c r="H67" s="47">
        <v>5</v>
      </c>
      <c r="I67" s="47">
        <v>5</v>
      </c>
      <c r="J67" s="47">
        <v>5</v>
      </c>
      <c r="K67" s="47">
        <v>5</v>
      </c>
      <c r="L67" s="47">
        <v>5</v>
      </c>
      <c r="M67" s="47">
        <v>5</v>
      </c>
      <c r="N67" s="47"/>
      <c r="O67" s="47"/>
      <c r="P67" s="47"/>
      <c r="Q67" s="47">
        <f t="shared" si="3"/>
        <v>45</v>
      </c>
      <c r="R67" s="52"/>
    </row>
    <row r="68" s="35" customFormat="1" ht="15" customHeight="1" spans="1:18">
      <c r="A68" s="45">
        <v>57</v>
      </c>
      <c r="B68" s="46" t="s">
        <v>80</v>
      </c>
      <c r="C68" s="46">
        <v>1964.1</v>
      </c>
      <c r="D68" s="46">
        <v>1998.6</v>
      </c>
      <c r="E68" s="47">
        <v>5</v>
      </c>
      <c r="F68" s="47">
        <v>5</v>
      </c>
      <c r="G68" s="47">
        <v>5</v>
      </c>
      <c r="H68" s="47">
        <v>5</v>
      </c>
      <c r="I68" s="47">
        <v>5</v>
      </c>
      <c r="J68" s="47">
        <v>5</v>
      </c>
      <c r="K68" s="47">
        <v>5</v>
      </c>
      <c r="L68" s="47">
        <v>5</v>
      </c>
      <c r="M68" s="47">
        <v>5</v>
      </c>
      <c r="N68" s="47"/>
      <c r="O68" s="47"/>
      <c r="P68" s="47"/>
      <c r="Q68" s="47">
        <f t="shared" si="3"/>
        <v>45</v>
      </c>
      <c r="R68" s="52"/>
    </row>
    <row r="69" s="35" customFormat="1" ht="15" customHeight="1" spans="1:18">
      <c r="A69" s="45">
        <v>58</v>
      </c>
      <c r="B69" s="46" t="s">
        <v>81</v>
      </c>
      <c r="C69" s="46">
        <v>1964.06</v>
      </c>
      <c r="D69" s="46">
        <v>1998.6</v>
      </c>
      <c r="E69" s="47">
        <v>5</v>
      </c>
      <c r="F69" s="47">
        <v>5</v>
      </c>
      <c r="G69" s="47">
        <v>5</v>
      </c>
      <c r="H69" s="47">
        <v>5</v>
      </c>
      <c r="I69" s="47">
        <v>5</v>
      </c>
      <c r="J69" s="47">
        <v>5</v>
      </c>
      <c r="K69" s="47">
        <v>5</v>
      </c>
      <c r="L69" s="47">
        <v>5</v>
      </c>
      <c r="M69" s="47">
        <v>5</v>
      </c>
      <c r="N69" s="47"/>
      <c r="O69" s="47"/>
      <c r="P69" s="47"/>
      <c r="Q69" s="47">
        <f t="shared" si="3"/>
        <v>45</v>
      </c>
      <c r="R69" s="52"/>
    </row>
    <row r="70" s="35" customFormat="1" ht="15" customHeight="1" spans="1:18">
      <c r="A70" s="45">
        <v>59</v>
      </c>
      <c r="B70" s="46" t="s">
        <v>82</v>
      </c>
      <c r="C70" s="46">
        <v>1963.06</v>
      </c>
      <c r="D70" s="46">
        <v>2005.6</v>
      </c>
      <c r="E70" s="47">
        <v>5</v>
      </c>
      <c r="F70" s="47">
        <v>5</v>
      </c>
      <c r="G70" s="47">
        <v>5</v>
      </c>
      <c r="H70" s="47">
        <v>5</v>
      </c>
      <c r="I70" s="47">
        <v>5</v>
      </c>
      <c r="J70" s="47">
        <v>5</v>
      </c>
      <c r="K70" s="47">
        <v>5</v>
      </c>
      <c r="L70" s="47">
        <v>5</v>
      </c>
      <c r="M70" s="47">
        <v>5</v>
      </c>
      <c r="N70" s="47"/>
      <c r="O70" s="47"/>
      <c r="P70" s="47"/>
      <c r="Q70" s="47">
        <f t="shared" si="3"/>
        <v>45</v>
      </c>
      <c r="R70" s="52"/>
    </row>
    <row r="71" s="35" customFormat="1" ht="15" customHeight="1" spans="1:18">
      <c r="A71" s="45">
        <v>60</v>
      </c>
      <c r="B71" s="46" t="s">
        <v>83</v>
      </c>
      <c r="C71" s="46">
        <v>1963.1</v>
      </c>
      <c r="D71" s="46">
        <v>2008.7</v>
      </c>
      <c r="E71" s="47">
        <v>5</v>
      </c>
      <c r="F71" s="47">
        <v>5</v>
      </c>
      <c r="G71" s="47">
        <v>5</v>
      </c>
      <c r="H71" s="47">
        <v>5</v>
      </c>
      <c r="I71" s="47">
        <v>5</v>
      </c>
      <c r="J71" s="47">
        <v>5</v>
      </c>
      <c r="K71" s="47">
        <v>5</v>
      </c>
      <c r="L71" s="47">
        <v>5</v>
      </c>
      <c r="M71" s="47">
        <v>5</v>
      </c>
      <c r="N71" s="47"/>
      <c r="O71" s="47"/>
      <c r="P71" s="47"/>
      <c r="Q71" s="47">
        <f t="shared" si="3"/>
        <v>45</v>
      </c>
      <c r="R71" s="52"/>
    </row>
    <row r="72" s="35" customFormat="1" ht="15" customHeight="1" spans="1:18">
      <c r="A72" s="45">
        <v>61</v>
      </c>
      <c r="B72" s="46" t="s">
        <v>84</v>
      </c>
      <c r="C72" s="46">
        <v>1962.05</v>
      </c>
      <c r="D72" s="46">
        <v>2001.6</v>
      </c>
      <c r="E72" s="47">
        <v>5</v>
      </c>
      <c r="F72" s="47">
        <v>5</v>
      </c>
      <c r="G72" s="47">
        <v>5</v>
      </c>
      <c r="H72" s="47">
        <v>5</v>
      </c>
      <c r="I72" s="47">
        <v>5</v>
      </c>
      <c r="J72" s="47">
        <v>5</v>
      </c>
      <c r="K72" s="47">
        <v>5</v>
      </c>
      <c r="L72" s="47">
        <v>5</v>
      </c>
      <c r="M72" s="47">
        <v>5</v>
      </c>
      <c r="N72" s="47"/>
      <c r="O72" s="47"/>
      <c r="P72" s="47"/>
      <c r="Q72" s="47">
        <f t="shared" si="3"/>
        <v>45</v>
      </c>
      <c r="R72" s="52"/>
    </row>
    <row r="73" s="35" customFormat="1" ht="15" customHeight="1" spans="1:18">
      <c r="A73" s="45">
        <v>62</v>
      </c>
      <c r="B73" s="46" t="s">
        <v>85</v>
      </c>
      <c r="C73" s="46">
        <v>1962.03</v>
      </c>
      <c r="D73" s="46">
        <v>2008.7</v>
      </c>
      <c r="E73" s="47">
        <v>5</v>
      </c>
      <c r="F73" s="47">
        <v>5</v>
      </c>
      <c r="G73" s="47">
        <v>5</v>
      </c>
      <c r="H73" s="47">
        <v>5</v>
      </c>
      <c r="I73" s="47">
        <v>5</v>
      </c>
      <c r="J73" s="47">
        <v>5</v>
      </c>
      <c r="K73" s="47">
        <v>5</v>
      </c>
      <c r="L73" s="47">
        <v>5</v>
      </c>
      <c r="M73" s="47">
        <v>5</v>
      </c>
      <c r="N73" s="47"/>
      <c r="O73" s="47"/>
      <c r="P73" s="47"/>
      <c r="Q73" s="47">
        <f t="shared" si="3"/>
        <v>45</v>
      </c>
      <c r="R73" s="52"/>
    </row>
    <row r="74" s="35" customFormat="1" ht="15" customHeight="1" spans="1:18">
      <c r="A74" s="45">
        <v>63</v>
      </c>
      <c r="B74" s="46" t="s">
        <v>86</v>
      </c>
      <c r="C74" s="46">
        <v>1962.12</v>
      </c>
      <c r="D74" s="46">
        <v>2014.7</v>
      </c>
      <c r="E74" s="47">
        <v>5</v>
      </c>
      <c r="F74" s="47">
        <v>5</v>
      </c>
      <c r="G74" s="47">
        <v>5</v>
      </c>
      <c r="H74" s="47">
        <v>5</v>
      </c>
      <c r="I74" s="47">
        <v>5</v>
      </c>
      <c r="J74" s="47">
        <v>5</v>
      </c>
      <c r="K74" s="47">
        <v>5</v>
      </c>
      <c r="L74" s="47">
        <v>5</v>
      </c>
      <c r="M74" s="47">
        <v>5</v>
      </c>
      <c r="N74" s="47"/>
      <c r="O74" s="47"/>
      <c r="P74" s="47"/>
      <c r="Q74" s="47">
        <f t="shared" si="3"/>
        <v>45</v>
      </c>
      <c r="R74" s="52"/>
    </row>
    <row r="75" s="35" customFormat="1" ht="15" customHeight="1" spans="1:18">
      <c r="A75" s="45">
        <v>64</v>
      </c>
      <c r="B75" s="46" t="s">
        <v>87</v>
      </c>
      <c r="C75" s="46">
        <v>1962.05</v>
      </c>
      <c r="D75" s="46">
        <v>1999.6</v>
      </c>
      <c r="E75" s="47">
        <v>5</v>
      </c>
      <c r="F75" s="47">
        <v>5</v>
      </c>
      <c r="G75" s="47">
        <v>5</v>
      </c>
      <c r="H75" s="47">
        <v>5</v>
      </c>
      <c r="I75" s="47">
        <v>5</v>
      </c>
      <c r="J75" s="47">
        <v>5</v>
      </c>
      <c r="K75" s="47">
        <v>5</v>
      </c>
      <c r="L75" s="47">
        <v>5</v>
      </c>
      <c r="M75" s="47">
        <v>5</v>
      </c>
      <c r="N75" s="47"/>
      <c r="O75" s="47"/>
      <c r="P75" s="47"/>
      <c r="Q75" s="47">
        <f t="shared" si="3"/>
        <v>45</v>
      </c>
      <c r="R75" s="52"/>
    </row>
    <row r="76" s="35" customFormat="1" ht="15" customHeight="1" spans="1:18">
      <c r="A76" s="45">
        <v>65</v>
      </c>
      <c r="B76" s="46" t="s">
        <v>88</v>
      </c>
      <c r="C76" s="46">
        <v>1962.12</v>
      </c>
      <c r="D76" s="46">
        <v>2012.7</v>
      </c>
      <c r="E76" s="47">
        <v>5</v>
      </c>
      <c r="F76" s="47">
        <v>5</v>
      </c>
      <c r="G76" s="47">
        <v>5</v>
      </c>
      <c r="H76" s="47">
        <v>5</v>
      </c>
      <c r="I76" s="47">
        <v>5</v>
      </c>
      <c r="J76" s="47">
        <v>5</v>
      </c>
      <c r="K76" s="47">
        <v>5</v>
      </c>
      <c r="L76" s="47">
        <v>5</v>
      </c>
      <c r="M76" s="47">
        <v>5</v>
      </c>
      <c r="N76" s="47"/>
      <c r="O76" s="47"/>
      <c r="P76" s="47"/>
      <c r="Q76" s="47">
        <f t="shared" si="3"/>
        <v>45</v>
      </c>
      <c r="R76" s="52"/>
    </row>
    <row r="77" s="35" customFormat="1" ht="15" customHeight="1" spans="1:18">
      <c r="A77" s="45">
        <v>66</v>
      </c>
      <c r="B77" s="46" t="s">
        <v>89</v>
      </c>
      <c r="C77" s="46">
        <v>1962.07</v>
      </c>
      <c r="D77" s="46">
        <v>1992.7</v>
      </c>
      <c r="E77" s="47">
        <v>5</v>
      </c>
      <c r="F77" s="47">
        <v>5</v>
      </c>
      <c r="G77" s="47">
        <v>5</v>
      </c>
      <c r="H77" s="47">
        <v>5</v>
      </c>
      <c r="I77" s="47">
        <v>5</v>
      </c>
      <c r="J77" s="47">
        <v>5</v>
      </c>
      <c r="K77" s="47">
        <v>5</v>
      </c>
      <c r="L77" s="47">
        <v>5</v>
      </c>
      <c r="M77" s="47">
        <v>5</v>
      </c>
      <c r="N77" s="47"/>
      <c r="O77" s="47"/>
      <c r="P77" s="47"/>
      <c r="Q77" s="47">
        <f t="shared" si="3"/>
        <v>45</v>
      </c>
      <c r="R77" s="52"/>
    </row>
    <row r="78" s="35" customFormat="1" ht="15" customHeight="1" spans="1:18">
      <c r="A78" s="45">
        <v>67</v>
      </c>
      <c r="B78" s="46" t="s">
        <v>90</v>
      </c>
      <c r="C78" s="46">
        <v>1963.01</v>
      </c>
      <c r="D78" s="46">
        <v>2006.7</v>
      </c>
      <c r="E78" s="47">
        <v>5</v>
      </c>
      <c r="F78" s="47">
        <v>5</v>
      </c>
      <c r="G78" s="47">
        <v>5</v>
      </c>
      <c r="H78" s="47">
        <v>5</v>
      </c>
      <c r="I78" s="47">
        <v>5</v>
      </c>
      <c r="J78" s="47">
        <v>5</v>
      </c>
      <c r="K78" s="47">
        <v>5</v>
      </c>
      <c r="L78" s="47">
        <v>5</v>
      </c>
      <c r="M78" s="47">
        <v>5</v>
      </c>
      <c r="N78" s="47"/>
      <c r="O78" s="47"/>
      <c r="P78" s="47"/>
      <c r="Q78" s="47">
        <f t="shared" si="3"/>
        <v>45</v>
      </c>
      <c r="R78" s="52"/>
    </row>
    <row r="79" s="35" customFormat="1" ht="15" customHeight="1" spans="1:18">
      <c r="A79" s="45">
        <v>68</v>
      </c>
      <c r="B79" s="46" t="s">
        <v>91</v>
      </c>
      <c r="C79" s="46">
        <v>1963.12</v>
      </c>
      <c r="D79" s="46">
        <v>2004.6</v>
      </c>
      <c r="E79" s="47">
        <v>5</v>
      </c>
      <c r="F79" s="47">
        <v>5</v>
      </c>
      <c r="G79" s="47">
        <v>5</v>
      </c>
      <c r="H79" s="47">
        <v>5</v>
      </c>
      <c r="I79" s="47">
        <v>5</v>
      </c>
      <c r="J79" s="47">
        <v>5</v>
      </c>
      <c r="K79" s="47">
        <v>5</v>
      </c>
      <c r="L79" s="47">
        <v>5</v>
      </c>
      <c r="M79" s="47">
        <v>5</v>
      </c>
      <c r="N79" s="47"/>
      <c r="O79" s="47"/>
      <c r="P79" s="47"/>
      <c r="Q79" s="47">
        <f t="shared" si="3"/>
        <v>45</v>
      </c>
      <c r="R79" s="52"/>
    </row>
    <row r="80" s="35" customFormat="1" ht="15" customHeight="1" spans="1:18">
      <c r="A80" s="45">
        <v>69</v>
      </c>
      <c r="B80" s="46" t="s">
        <v>92</v>
      </c>
      <c r="C80" s="46">
        <v>1960.06</v>
      </c>
      <c r="D80" s="46">
        <v>1993.7</v>
      </c>
      <c r="E80" s="47">
        <v>5</v>
      </c>
      <c r="F80" s="47">
        <v>5</v>
      </c>
      <c r="G80" s="47">
        <v>5</v>
      </c>
      <c r="H80" s="47">
        <v>5</v>
      </c>
      <c r="I80" s="47">
        <v>5</v>
      </c>
      <c r="J80" s="47">
        <v>5</v>
      </c>
      <c r="K80" s="47">
        <v>5</v>
      </c>
      <c r="L80" s="47">
        <v>5</v>
      </c>
      <c r="M80" s="47">
        <v>5</v>
      </c>
      <c r="N80" s="47"/>
      <c r="O80" s="47"/>
      <c r="P80" s="47"/>
      <c r="Q80" s="47">
        <f t="shared" si="3"/>
        <v>45</v>
      </c>
      <c r="R80" s="52"/>
    </row>
    <row r="81" s="35" customFormat="1" ht="15" customHeight="1" spans="1:18">
      <c r="A81" s="45">
        <v>70</v>
      </c>
      <c r="B81" s="46" t="s">
        <v>93</v>
      </c>
      <c r="C81" s="46">
        <v>1958.03</v>
      </c>
      <c r="D81" s="46">
        <v>2006.7</v>
      </c>
      <c r="E81" s="47">
        <v>5</v>
      </c>
      <c r="F81" s="47">
        <v>5</v>
      </c>
      <c r="G81" s="47">
        <v>5</v>
      </c>
      <c r="H81" s="47">
        <v>5</v>
      </c>
      <c r="I81" s="47">
        <v>5</v>
      </c>
      <c r="J81" s="47">
        <v>5</v>
      </c>
      <c r="K81" s="47">
        <v>5</v>
      </c>
      <c r="L81" s="47">
        <v>5</v>
      </c>
      <c r="M81" s="47">
        <v>5</v>
      </c>
      <c r="N81" s="47"/>
      <c r="O81" s="47"/>
      <c r="P81" s="47"/>
      <c r="Q81" s="47">
        <f t="shared" si="3"/>
        <v>45</v>
      </c>
      <c r="R81" s="52"/>
    </row>
    <row r="82" s="35" customFormat="1" ht="15" customHeight="1" spans="1:18">
      <c r="A82" s="45">
        <v>71</v>
      </c>
      <c r="B82" s="46" t="s">
        <v>94</v>
      </c>
      <c r="C82" s="46">
        <v>1962.01</v>
      </c>
      <c r="D82" s="46">
        <v>1998.6</v>
      </c>
      <c r="E82" s="47">
        <v>5</v>
      </c>
      <c r="F82" s="47">
        <v>5</v>
      </c>
      <c r="G82" s="47">
        <v>5</v>
      </c>
      <c r="H82" s="47">
        <v>5</v>
      </c>
      <c r="I82" s="47">
        <v>5</v>
      </c>
      <c r="J82" s="47">
        <v>5</v>
      </c>
      <c r="K82" s="47">
        <v>5</v>
      </c>
      <c r="L82" s="47">
        <v>5</v>
      </c>
      <c r="M82" s="47">
        <v>5</v>
      </c>
      <c r="N82" s="47"/>
      <c r="O82" s="47"/>
      <c r="P82" s="47"/>
      <c r="Q82" s="47">
        <f t="shared" si="3"/>
        <v>45</v>
      </c>
      <c r="R82" s="52"/>
    </row>
    <row r="83" s="35" customFormat="1" ht="15" customHeight="1" spans="1:18">
      <c r="A83" s="45">
        <v>72</v>
      </c>
      <c r="B83" s="46" t="s">
        <v>95</v>
      </c>
      <c r="C83" s="46">
        <v>1960.01</v>
      </c>
      <c r="D83" s="46">
        <v>1999.6</v>
      </c>
      <c r="E83" s="47">
        <v>5</v>
      </c>
      <c r="F83" s="47">
        <v>5</v>
      </c>
      <c r="G83" s="47">
        <v>5</v>
      </c>
      <c r="H83" s="47">
        <v>5</v>
      </c>
      <c r="I83" s="47">
        <v>5</v>
      </c>
      <c r="J83" s="47">
        <v>5</v>
      </c>
      <c r="K83" s="47">
        <v>5</v>
      </c>
      <c r="L83" s="47">
        <v>5</v>
      </c>
      <c r="M83" s="47">
        <v>5</v>
      </c>
      <c r="N83" s="47"/>
      <c r="O83" s="47"/>
      <c r="P83" s="47"/>
      <c r="Q83" s="47">
        <f t="shared" si="3"/>
        <v>45</v>
      </c>
      <c r="R83" s="52"/>
    </row>
    <row r="84" s="35" customFormat="1" ht="15" customHeight="1" spans="1:18">
      <c r="A84" s="45">
        <v>73</v>
      </c>
      <c r="B84" s="46" t="s">
        <v>96</v>
      </c>
      <c r="C84" s="46">
        <v>1958.01</v>
      </c>
      <c r="D84" s="46">
        <v>1983.6</v>
      </c>
      <c r="E84" s="47">
        <v>5</v>
      </c>
      <c r="F84" s="47">
        <v>5</v>
      </c>
      <c r="G84" s="47">
        <v>5</v>
      </c>
      <c r="H84" s="47">
        <v>5</v>
      </c>
      <c r="I84" s="47">
        <v>5</v>
      </c>
      <c r="J84" s="47">
        <v>5</v>
      </c>
      <c r="K84" s="47">
        <v>5</v>
      </c>
      <c r="L84" s="47">
        <v>5</v>
      </c>
      <c r="M84" s="47">
        <v>5</v>
      </c>
      <c r="N84" s="47"/>
      <c r="O84" s="47"/>
      <c r="P84" s="47"/>
      <c r="Q84" s="47">
        <f t="shared" si="3"/>
        <v>45</v>
      </c>
      <c r="R84" s="52"/>
    </row>
    <row r="85" s="35" customFormat="1" ht="15" customHeight="1" spans="1:18">
      <c r="A85" s="45">
        <v>74</v>
      </c>
      <c r="B85" s="46" t="s">
        <v>97</v>
      </c>
      <c r="C85" s="46">
        <v>1956.02</v>
      </c>
      <c r="D85" s="46">
        <v>1983.6</v>
      </c>
      <c r="E85" s="47">
        <v>5</v>
      </c>
      <c r="F85" s="47">
        <v>5</v>
      </c>
      <c r="G85" s="47">
        <v>5</v>
      </c>
      <c r="H85" s="47">
        <v>5</v>
      </c>
      <c r="I85" s="47">
        <v>5</v>
      </c>
      <c r="J85" s="47">
        <v>5</v>
      </c>
      <c r="K85" s="47">
        <v>5</v>
      </c>
      <c r="L85" s="47">
        <v>5</v>
      </c>
      <c r="M85" s="47">
        <v>5</v>
      </c>
      <c r="N85" s="47"/>
      <c r="O85" s="47"/>
      <c r="P85" s="47"/>
      <c r="Q85" s="47">
        <f t="shared" si="3"/>
        <v>45</v>
      </c>
      <c r="R85" s="52"/>
    </row>
    <row r="86" s="35" customFormat="1" ht="15" customHeight="1" spans="1:18">
      <c r="A86" s="45">
        <v>75</v>
      </c>
      <c r="B86" s="46" t="s">
        <v>98</v>
      </c>
      <c r="C86" s="46">
        <v>1956.02</v>
      </c>
      <c r="D86" s="46">
        <v>2002.6</v>
      </c>
      <c r="E86" s="47">
        <v>5</v>
      </c>
      <c r="F86" s="47">
        <v>5</v>
      </c>
      <c r="G86" s="47">
        <v>5</v>
      </c>
      <c r="H86" s="47">
        <v>5</v>
      </c>
      <c r="I86" s="47">
        <v>5</v>
      </c>
      <c r="J86" s="47">
        <v>5</v>
      </c>
      <c r="K86" s="47">
        <v>5</v>
      </c>
      <c r="L86" s="47">
        <v>5</v>
      </c>
      <c r="M86" s="47">
        <v>5</v>
      </c>
      <c r="N86" s="47"/>
      <c r="O86" s="47"/>
      <c r="P86" s="47"/>
      <c r="Q86" s="47">
        <f t="shared" si="3"/>
        <v>45</v>
      </c>
      <c r="R86" s="52"/>
    </row>
    <row r="87" s="35" customFormat="1" ht="15" customHeight="1" spans="1:18">
      <c r="A87" s="45">
        <v>76</v>
      </c>
      <c r="B87" s="46" t="s">
        <v>99</v>
      </c>
      <c r="C87" s="46">
        <v>1955.06</v>
      </c>
      <c r="D87" s="46">
        <v>1995.6</v>
      </c>
      <c r="E87" s="47">
        <v>5</v>
      </c>
      <c r="F87" s="47">
        <v>5</v>
      </c>
      <c r="G87" s="47">
        <v>5</v>
      </c>
      <c r="H87" s="47">
        <v>5</v>
      </c>
      <c r="I87" s="47">
        <v>5</v>
      </c>
      <c r="J87" s="47">
        <v>5</v>
      </c>
      <c r="K87" s="47">
        <v>5</v>
      </c>
      <c r="L87" s="47">
        <v>5</v>
      </c>
      <c r="M87" s="47">
        <v>5</v>
      </c>
      <c r="N87" s="47"/>
      <c r="O87" s="47"/>
      <c r="P87" s="47"/>
      <c r="Q87" s="47">
        <f t="shared" si="3"/>
        <v>45</v>
      </c>
      <c r="R87" s="52"/>
    </row>
    <row r="88" s="35" customFormat="1" ht="15" customHeight="1" spans="1:18">
      <c r="A88" s="45">
        <v>77</v>
      </c>
      <c r="B88" s="46" t="s">
        <v>100</v>
      </c>
      <c r="C88" s="46">
        <v>1954.08</v>
      </c>
      <c r="D88" s="46">
        <v>1995.6</v>
      </c>
      <c r="E88" s="47">
        <v>5</v>
      </c>
      <c r="F88" s="47">
        <v>5</v>
      </c>
      <c r="G88" s="47">
        <v>5</v>
      </c>
      <c r="H88" s="47">
        <v>5</v>
      </c>
      <c r="I88" s="47">
        <v>5</v>
      </c>
      <c r="J88" s="47">
        <v>5</v>
      </c>
      <c r="K88" s="47">
        <v>5</v>
      </c>
      <c r="L88" s="47">
        <v>5</v>
      </c>
      <c r="M88" s="47">
        <v>5</v>
      </c>
      <c r="N88" s="47"/>
      <c r="O88" s="47"/>
      <c r="P88" s="47"/>
      <c r="Q88" s="47">
        <f t="shared" si="3"/>
        <v>45</v>
      </c>
      <c r="R88" s="52"/>
    </row>
    <row r="89" s="35" customFormat="1" ht="15" customHeight="1" spans="1:18">
      <c r="A89" s="45">
        <v>78</v>
      </c>
      <c r="B89" s="46" t="s">
        <v>101</v>
      </c>
      <c r="C89" s="46">
        <v>1954.01</v>
      </c>
      <c r="D89" s="46">
        <v>2001.6</v>
      </c>
      <c r="E89" s="47">
        <v>5</v>
      </c>
      <c r="F89" s="47">
        <v>5</v>
      </c>
      <c r="G89" s="47">
        <v>5</v>
      </c>
      <c r="H89" s="47">
        <v>5</v>
      </c>
      <c r="I89" s="47">
        <v>5</v>
      </c>
      <c r="J89" s="47">
        <v>5</v>
      </c>
      <c r="K89" s="47">
        <v>5</v>
      </c>
      <c r="L89" s="47">
        <v>5</v>
      </c>
      <c r="M89" s="47">
        <v>5</v>
      </c>
      <c r="N89" s="47"/>
      <c r="O89" s="47"/>
      <c r="P89" s="47"/>
      <c r="Q89" s="47">
        <f t="shared" si="3"/>
        <v>45</v>
      </c>
      <c r="R89" s="52"/>
    </row>
    <row r="90" s="35" customFormat="1" ht="15" customHeight="1" spans="1:18">
      <c r="A90" s="45">
        <v>79</v>
      </c>
      <c r="B90" s="46" t="s">
        <v>102</v>
      </c>
      <c r="C90" s="46">
        <v>1953.06</v>
      </c>
      <c r="D90" s="46">
        <v>1974.9</v>
      </c>
      <c r="E90" s="47">
        <v>5</v>
      </c>
      <c r="F90" s="47">
        <v>5</v>
      </c>
      <c r="G90" s="47">
        <v>5</v>
      </c>
      <c r="H90" s="47">
        <v>5</v>
      </c>
      <c r="I90" s="47">
        <v>5</v>
      </c>
      <c r="J90" s="47">
        <v>5</v>
      </c>
      <c r="K90" s="47">
        <v>5</v>
      </c>
      <c r="L90" s="47">
        <v>5</v>
      </c>
      <c r="M90" s="47">
        <v>5</v>
      </c>
      <c r="N90" s="47"/>
      <c r="O90" s="47"/>
      <c r="P90" s="47"/>
      <c r="Q90" s="47">
        <f t="shared" si="3"/>
        <v>45</v>
      </c>
      <c r="R90" s="52"/>
    </row>
    <row r="91" s="35" customFormat="1" ht="15" customHeight="1" spans="1:18">
      <c r="A91" s="45">
        <v>80</v>
      </c>
      <c r="B91" s="46" t="s">
        <v>103</v>
      </c>
      <c r="C91" s="46">
        <v>1953.01</v>
      </c>
      <c r="D91" s="46">
        <v>2001.6</v>
      </c>
      <c r="E91" s="47">
        <v>5</v>
      </c>
      <c r="F91" s="47">
        <v>5</v>
      </c>
      <c r="G91" s="47">
        <v>5</v>
      </c>
      <c r="H91" s="47">
        <v>5</v>
      </c>
      <c r="I91" s="47">
        <v>5</v>
      </c>
      <c r="J91" s="47">
        <v>5</v>
      </c>
      <c r="K91" s="47">
        <v>5</v>
      </c>
      <c r="L91" s="47">
        <v>5</v>
      </c>
      <c r="M91" s="47">
        <v>5</v>
      </c>
      <c r="N91" s="47"/>
      <c r="O91" s="47"/>
      <c r="P91" s="47"/>
      <c r="Q91" s="47">
        <f t="shared" si="3"/>
        <v>45</v>
      </c>
      <c r="R91" s="52"/>
    </row>
    <row r="92" s="35" customFormat="1" ht="15" customHeight="1" spans="1:18">
      <c r="A92" s="45">
        <v>81</v>
      </c>
      <c r="B92" s="46" t="s">
        <v>104</v>
      </c>
      <c r="C92" s="46">
        <v>1951.07</v>
      </c>
      <c r="D92" s="46">
        <v>2000.6</v>
      </c>
      <c r="E92" s="47">
        <v>5</v>
      </c>
      <c r="F92" s="47">
        <v>5</v>
      </c>
      <c r="G92" s="47">
        <v>5</v>
      </c>
      <c r="H92" s="47">
        <v>5</v>
      </c>
      <c r="I92" s="47">
        <v>5</v>
      </c>
      <c r="J92" s="47">
        <v>5</v>
      </c>
      <c r="K92" s="47">
        <v>5</v>
      </c>
      <c r="L92" s="47">
        <v>5</v>
      </c>
      <c r="M92" s="47">
        <v>5</v>
      </c>
      <c r="N92" s="47"/>
      <c r="O92" s="47"/>
      <c r="P92" s="47"/>
      <c r="Q92" s="47">
        <f t="shared" si="3"/>
        <v>45</v>
      </c>
      <c r="R92" s="52"/>
    </row>
    <row r="93" s="35" customFormat="1" ht="15" customHeight="1" spans="1:18">
      <c r="A93" s="45">
        <v>82</v>
      </c>
      <c r="B93" s="46" t="s">
        <v>105</v>
      </c>
      <c r="C93" s="46">
        <v>1951.06</v>
      </c>
      <c r="D93" s="46">
        <v>1991.6</v>
      </c>
      <c r="E93" s="47">
        <v>5</v>
      </c>
      <c r="F93" s="47">
        <v>5</v>
      </c>
      <c r="G93" s="47">
        <v>5</v>
      </c>
      <c r="H93" s="47">
        <v>5</v>
      </c>
      <c r="I93" s="47">
        <v>5</v>
      </c>
      <c r="J93" s="47">
        <v>5</v>
      </c>
      <c r="K93" s="47">
        <v>5</v>
      </c>
      <c r="L93" s="47">
        <v>5</v>
      </c>
      <c r="M93" s="47">
        <v>5</v>
      </c>
      <c r="N93" s="47"/>
      <c r="O93" s="47"/>
      <c r="P93" s="47"/>
      <c r="Q93" s="47">
        <f t="shared" si="3"/>
        <v>45</v>
      </c>
      <c r="R93" s="52"/>
    </row>
    <row r="94" s="35" customFormat="1" ht="15" customHeight="1" spans="1:18">
      <c r="A94" s="45">
        <v>83</v>
      </c>
      <c r="B94" s="46" t="s">
        <v>106</v>
      </c>
      <c r="C94" s="46">
        <v>1949.05</v>
      </c>
      <c r="D94" s="46">
        <v>1977.7</v>
      </c>
      <c r="E94" s="47">
        <v>5</v>
      </c>
      <c r="F94" s="47">
        <v>5</v>
      </c>
      <c r="G94" s="47">
        <v>5</v>
      </c>
      <c r="H94" s="47">
        <v>5</v>
      </c>
      <c r="I94" s="47">
        <v>5</v>
      </c>
      <c r="J94" s="47">
        <v>5</v>
      </c>
      <c r="K94" s="47">
        <v>5</v>
      </c>
      <c r="L94" s="47">
        <v>5</v>
      </c>
      <c r="M94" s="47">
        <v>5</v>
      </c>
      <c r="N94" s="47"/>
      <c r="O94" s="47"/>
      <c r="P94" s="47"/>
      <c r="Q94" s="47">
        <f t="shared" si="3"/>
        <v>45</v>
      </c>
      <c r="R94" s="52"/>
    </row>
    <row r="95" s="35" customFormat="1" ht="15" customHeight="1" spans="1:18">
      <c r="A95" s="45">
        <v>84</v>
      </c>
      <c r="B95" s="46" t="s">
        <v>107</v>
      </c>
      <c r="C95" s="46">
        <v>1947.02</v>
      </c>
      <c r="D95" s="46">
        <v>1972.6</v>
      </c>
      <c r="E95" s="47">
        <v>5</v>
      </c>
      <c r="F95" s="47">
        <v>5</v>
      </c>
      <c r="G95" s="47">
        <v>5</v>
      </c>
      <c r="H95" s="47">
        <v>5</v>
      </c>
      <c r="I95" s="47">
        <v>5</v>
      </c>
      <c r="J95" s="47">
        <v>5</v>
      </c>
      <c r="K95" s="47">
        <v>5</v>
      </c>
      <c r="L95" s="47">
        <v>5</v>
      </c>
      <c r="M95" s="47">
        <v>5</v>
      </c>
      <c r="N95" s="47"/>
      <c r="O95" s="47"/>
      <c r="P95" s="47"/>
      <c r="Q95" s="47">
        <f t="shared" si="3"/>
        <v>45</v>
      </c>
      <c r="R95" s="52"/>
    </row>
    <row r="96" s="35" customFormat="1" ht="15" customHeight="1" spans="1:18">
      <c r="A96" s="45">
        <v>85</v>
      </c>
      <c r="B96" s="46" t="s">
        <v>108</v>
      </c>
      <c r="C96" s="46">
        <v>1947.07</v>
      </c>
      <c r="D96" s="46">
        <v>1975.1</v>
      </c>
      <c r="E96" s="47">
        <v>5</v>
      </c>
      <c r="F96" s="47">
        <v>5</v>
      </c>
      <c r="G96" s="47">
        <v>5</v>
      </c>
      <c r="H96" s="47">
        <v>5</v>
      </c>
      <c r="I96" s="47">
        <v>5</v>
      </c>
      <c r="J96" s="47">
        <v>5</v>
      </c>
      <c r="K96" s="47">
        <v>5</v>
      </c>
      <c r="L96" s="47">
        <v>5</v>
      </c>
      <c r="M96" s="47">
        <v>5</v>
      </c>
      <c r="N96" s="47"/>
      <c r="O96" s="47"/>
      <c r="P96" s="47"/>
      <c r="Q96" s="47">
        <f t="shared" si="3"/>
        <v>45</v>
      </c>
      <c r="R96" s="52"/>
    </row>
    <row r="97" s="35" customFormat="1" ht="15" customHeight="1" spans="1:18">
      <c r="A97" s="45">
        <v>86</v>
      </c>
      <c r="B97" s="46" t="s">
        <v>109</v>
      </c>
      <c r="C97" s="46">
        <v>1944.04</v>
      </c>
      <c r="D97" s="46">
        <v>1973.2</v>
      </c>
      <c r="E97" s="47">
        <v>5</v>
      </c>
      <c r="F97" s="47">
        <v>5</v>
      </c>
      <c r="G97" s="47">
        <v>5</v>
      </c>
      <c r="H97" s="47">
        <v>5</v>
      </c>
      <c r="I97" s="47">
        <v>5</v>
      </c>
      <c r="J97" s="47">
        <v>5</v>
      </c>
      <c r="K97" s="47">
        <v>5</v>
      </c>
      <c r="L97" s="47">
        <v>5</v>
      </c>
      <c r="M97" s="47">
        <v>5</v>
      </c>
      <c r="N97" s="47"/>
      <c r="O97" s="47"/>
      <c r="P97" s="47"/>
      <c r="Q97" s="47">
        <f t="shared" si="3"/>
        <v>45</v>
      </c>
      <c r="R97" s="52"/>
    </row>
    <row r="98" s="35" customFormat="1" ht="15" customHeight="1" spans="1:18">
      <c r="A98" s="45">
        <v>87</v>
      </c>
      <c r="B98" s="46" t="s">
        <v>110</v>
      </c>
      <c r="C98" s="46">
        <v>1931.07</v>
      </c>
      <c r="D98" s="46">
        <v>1959.1</v>
      </c>
      <c r="E98" s="47">
        <v>5</v>
      </c>
      <c r="F98" s="47">
        <v>5</v>
      </c>
      <c r="G98" s="47">
        <v>5</v>
      </c>
      <c r="H98" s="47">
        <v>5</v>
      </c>
      <c r="I98" s="47">
        <v>5</v>
      </c>
      <c r="J98" s="47">
        <v>5</v>
      </c>
      <c r="K98" s="47">
        <v>5</v>
      </c>
      <c r="L98" s="47">
        <v>5</v>
      </c>
      <c r="M98" s="47">
        <v>5</v>
      </c>
      <c r="N98" s="47"/>
      <c r="O98" s="47"/>
      <c r="P98" s="47"/>
      <c r="Q98" s="47">
        <f t="shared" si="3"/>
        <v>45</v>
      </c>
      <c r="R98" s="52"/>
    </row>
    <row r="99" s="35" customFormat="1" ht="15" customHeight="1" spans="1:18">
      <c r="A99" s="45">
        <v>88</v>
      </c>
      <c r="B99" s="46" t="s">
        <v>111</v>
      </c>
      <c r="C99" s="46">
        <v>1925.04</v>
      </c>
      <c r="D99" s="46">
        <v>1952.7</v>
      </c>
      <c r="E99" s="47">
        <v>5</v>
      </c>
      <c r="F99" s="47">
        <v>5</v>
      </c>
      <c r="G99" s="47">
        <v>5</v>
      </c>
      <c r="H99" s="47">
        <v>5</v>
      </c>
      <c r="I99" s="47">
        <v>5</v>
      </c>
      <c r="J99" s="47">
        <v>5</v>
      </c>
      <c r="K99" s="47">
        <v>5</v>
      </c>
      <c r="L99" s="47">
        <v>5</v>
      </c>
      <c r="M99" s="47">
        <v>5</v>
      </c>
      <c r="N99" s="47"/>
      <c r="O99" s="47"/>
      <c r="P99" s="47"/>
      <c r="Q99" s="47">
        <f t="shared" si="3"/>
        <v>45</v>
      </c>
      <c r="R99" s="52"/>
    </row>
    <row r="100" s="35" customFormat="1" ht="15" customHeight="1" spans="1:18">
      <c r="A100" s="45">
        <v>89</v>
      </c>
      <c r="B100" s="46" t="s">
        <v>112</v>
      </c>
      <c r="C100" s="46">
        <v>1939.07</v>
      </c>
      <c r="D100" s="46">
        <v>1971.6</v>
      </c>
      <c r="E100" s="45">
        <v>5</v>
      </c>
      <c r="F100" s="45">
        <v>5</v>
      </c>
      <c r="G100" s="45">
        <v>5</v>
      </c>
      <c r="H100" s="45">
        <v>5</v>
      </c>
      <c r="I100" s="45">
        <v>5</v>
      </c>
      <c r="J100" s="45">
        <v>5</v>
      </c>
      <c r="K100" s="45">
        <v>5</v>
      </c>
      <c r="L100" s="45">
        <v>5</v>
      </c>
      <c r="M100" s="45">
        <v>5</v>
      </c>
      <c r="N100" s="45"/>
      <c r="O100" s="45"/>
      <c r="P100" s="45"/>
      <c r="Q100" s="47">
        <f t="shared" si="3"/>
        <v>45</v>
      </c>
      <c r="R100" s="52"/>
    </row>
    <row r="101" s="35" customFormat="1" ht="15" customHeight="1" spans="1:18">
      <c r="A101" s="45" t="s">
        <v>68</v>
      </c>
      <c r="B101" s="45"/>
      <c r="C101" s="45"/>
      <c r="D101" s="45"/>
      <c r="E101" s="47">
        <f t="shared" ref="E101:M101" si="4">SUM(E58:E100)</f>
        <v>210</v>
      </c>
      <c r="F101" s="47">
        <f t="shared" si="4"/>
        <v>210</v>
      </c>
      <c r="G101" s="47">
        <f t="shared" si="4"/>
        <v>210</v>
      </c>
      <c r="H101" s="47">
        <f t="shared" si="4"/>
        <v>215</v>
      </c>
      <c r="I101" s="47">
        <f t="shared" si="4"/>
        <v>215</v>
      </c>
      <c r="J101" s="47">
        <f t="shared" si="4"/>
        <v>215</v>
      </c>
      <c r="K101" s="47">
        <f t="shared" si="4"/>
        <v>215</v>
      </c>
      <c r="L101" s="47">
        <f t="shared" si="4"/>
        <v>215</v>
      </c>
      <c r="M101" s="47">
        <f t="shared" si="4"/>
        <v>215</v>
      </c>
      <c r="N101" s="47">
        <f t="shared" ref="K101:Q101" si="5">SUM(N59:N100)</f>
        <v>0</v>
      </c>
      <c r="O101" s="47">
        <f t="shared" si="5"/>
        <v>0</v>
      </c>
      <c r="P101" s="47">
        <f t="shared" si="5"/>
        <v>0</v>
      </c>
      <c r="Q101" s="47">
        <f>SUM(Q58:Q100)</f>
        <v>1920</v>
      </c>
      <c r="R101" s="52"/>
    </row>
    <row r="102" s="35" customFormat="1" ht="15" customHeight="1" spans="1:18">
      <c r="A102" s="45" t="s">
        <v>19</v>
      </c>
      <c r="B102" s="45"/>
      <c r="C102" s="45"/>
      <c r="D102" s="45"/>
      <c r="E102" s="47">
        <f t="shared" ref="E102:Q102" si="6">E52+E101</f>
        <v>473</v>
      </c>
      <c r="F102" s="47">
        <f t="shared" si="6"/>
        <v>478</v>
      </c>
      <c r="G102" s="47">
        <f t="shared" si="6"/>
        <v>478</v>
      </c>
      <c r="H102" s="47">
        <f t="shared" si="6"/>
        <v>483</v>
      </c>
      <c r="I102" s="47">
        <f t="shared" si="6"/>
        <v>483</v>
      </c>
      <c r="J102" s="47">
        <f t="shared" si="6"/>
        <v>483</v>
      </c>
      <c r="K102" s="47">
        <f t="shared" si="6"/>
        <v>483</v>
      </c>
      <c r="L102" s="47">
        <f t="shared" si="6"/>
        <v>483</v>
      </c>
      <c r="M102" s="47">
        <f t="shared" si="6"/>
        <v>483</v>
      </c>
      <c r="N102" s="47">
        <f t="shared" si="6"/>
        <v>0</v>
      </c>
      <c r="O102" s="47">
        <f t="shared" si="6"/>
        <v>0</v>
      </c>
      <c r="P102" s="47">
        <f t="shared" si="6"/>
        <v>0</v>
      </c>
      <c r="Q102" s="47">
        <f t="shared" si="6"/>
        <v>4327</v>
      </c>
      <c r="R102" s="52"/>
    </row>
    <row r="103" s="35" customFormat="1" ht="25.5" spans="1:18">
      <c r="A103" s="40" t="s">
        <v>0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39"/>
    </row>
    <row r="104" s="35" customFormat="1" ht="24" customHeight="1" spans="1:18">
      <c r="A104" s="41" t="s">
        <v>1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39"/>
    </row>
    <row r="105" s="35" customFormat="1" ht="27" customHeight="1" spans="1:18">
      <c r="A105" s="43" t="s">
        <v>113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38"/>
      <c r="N105" s="38"/>
      <c r="O105" s="38"/>
      <c r="P105" s="38"/>
      <c r="Q105" s="38"/>
      <c r="R105" s="39"/>
    </row>
    <row r="106" s="36" customFormat="1" ht="27" customHeight="1" spans="1:18">
      <c r="A106" s="54" t="s">
        <v>3</v>
      </c>
      <c r="B106" s="54" t="s">
        <v>4</v>
      </c>
      <c r="C106" s="54" t="s">
        <v>114</v>
      </c>
      <c r="D106" s="54" t="s">
        <v>115</v>
      </c>
      <c r="E106" s="44" t="s">
        <v>7</v>
      </c>
      <c r="F106" s="44" t="s">
        <v>8</v>
      </c>
      <c r="G106" s="44" t="s">
        <v>9</v>
      </c>
      <c r="H106" s="44" t="s">
        <v>10</v>
      </c>
      <c r="I106" s="44" t="s">
        <v>11</v>
      </c>
      <c r="J106" s="44" t="s">
        <v>12</v>
      </c>
      <c r="K106" s="44" t="s">
        <v>13</v>
      </c>
      <c r="L106" s="44" t="s">
        <v>14</v>
      </c>
      <c r="M106" s="44" t="s">
        <v>15</v>
      </c>
      <c r="N106" s="44" t="s">
        <v>16</v>
      </c>
      <c r="O106" s="44" t="s">
        <v>17</v>
      </c>
      <c r="P106" s="44" t="s">
        <v>18</v>
      </c>
      <c r="Q106" s="49" t="s">
        <v>19</v>
      </c>
      <c r="R106" s="49" t="s">
        <v>20</v>
      </c>
    </row>
    <row r="107" s="36" customFormat="1" ht="39.95" customHeight="1" spans="1:18">
      <c r="A107" s="54"/>
      <c r="B107" s="54"/>
      <c r="C107" s="54"/>
      <c r="D107" s="5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9"/>
      <c r="R107" s="49"/>
    </row>
    <row r="108" s="35" customFormat="1" ht="18" customHeight="1" spans="1:18">
      <c r="A108" s="45">
        <v>1</v>
      </c>
      <c r="B108" s="46" t="s">
        <v>116</v>
      </c>
      <c r="C108" s="46">
        <v>1974.03</v>
      </c>
      <c r="D108" s="46">
        <v>1999.7</v>
      </c>
      <c r="E108" s="46">
        <v>35</v>
      </c>
      <c r="F108" s="46">
        <v>35</v>
      </c>
      <c r="G108" s="46">
        <v>35</v>
      </c>
      <c r="H108" s="46">
        <v>35</v>
      </c>
      <c r="I108" s="46">
        <v>35</v>
      </c>
      <c r="J108" s="46">
        <v>35</v>
      </c>
      <c r="K108" s="46">
        <v>35</v>
      </c>
      <c r="L108" s="46">
        <v>35</v>
      </c>
      <c r="M108" s="46">
        <v>35</v>
      </c>
      <c r="N108" s="46"/>
      <c r="O108" s="46"/>
      <c r="P108" s="46"/>
      <c r="Q108" s="47">
        <f t="shared" ref="Q108:Q129" si="7">SUM(E108:P108)</f>
        <v>315</v>
      </c>
      <c r="R108" s="52"/>
    </row>
    <row r="109" s="35" customFormat="1" ht="18" customHeight="1" spans="1:18">
      <c r="A109" s="45">
        <v>2</v>
      </c>
      <c r="B109" s="46" t="s">
        <v>117</v>
      </c>
      <c r="C109" s="46">
        <v>1971.02</v>
      </c>
      <c r="D109" s="46">
        <v>2003.7</v>
      </c>
      <c r="E109" s="47">
        <v>13</v>
      </c>
      <c r="F109" s="47">
        <v>13</v>
      </c>
      <c r="G109" s="47">
        <v>13</v>
      </c>
      <c r="H109" s="47">
        <v>13</v>
      </c>
      <c r="I109" s="47">
        <v>13</v>
      </c>
      <c r="J109" s="47">
        <v>13</v>
      </c>
      <c r="K109" s="47">
        <v>13</v>
      </c>
      <c r="L109" s="47">
        <v>13</v>
      </c>
      <c r="M109" s="47">
        <v>13</v>
      </c>
      <c r="N109" s="47"/>
      <c r="O109" s="47"/>
      <c r="P109" s="47"/>
      <c r="Q109" s="47">
        <f t="shared" si="7"/>
        <v>117</v>
      </c>
      <c r="R109" s="52"/>
    </row>
    <row r="110" s="35" customFormat="1" ht="18" customHeight="1" spans="1:19">
      <c r="A110" s="45">
        <v>3</v>
      </c>
      <c r="B110" s="46" t="s">
        <v>118</v>
      </c>
      <c r="C110" s="46">
        <v>1983.8</v>
      </c>
      <c r="D110" s="46">
        <v>2014.7</v>
      </c>
      <c r="E110" s="47">
        <v>8</v>
      </c>
      <c r="F110" s="47">
        <v>8</v>
      </c>
      <c r="G110" s="47">
        <v>8</v>
      </c>
      <c r="H110" s="47">
        <v>8</v>
      </c>
      <c r="I110" s="47">
        <v>8</v>
      </c>
      <c r="J110" s="47">
        <v>8</v>
      </c>
      <c r="K110" s="47">
        <v>8</v>
      </c>
      <c r="L110" s="47" t="s">
        <v>119</v>
      </c>
      <c r="M110" s="47" t="s">
        <v>119</v>
      </c>
      <c r="N110" s="47"/>
      <c r="O110" s="47"/>
      <c r="P110" s="47"/>
      <c r="Q110" s="47">
        <f t="shared" si="7"/>
        <v>56</v>
      </c>
      <c r="R110" s="52"/>
      <c r="S110" s="35" t="s">
        <v>120</v>
      </c>
    </row>
    <row r="111" s="35" customFormat="1" ht="18" customHeight="1" spans="1:18">
      <c r="A111" s="45">
        <v>4</v>
      </c>
      <c r="B111" s="46" t="s">
        <v>121</v>
      </c>
      <c r="C111" s="46">
        <v>1982.9</v>
      </c>
      <c r="D111" s="46">
        <v>2020.7</v>
      </c>
      <c r="E111" s="47">
        <v>8</v>
      </c>
      <c r="F111" s="47">
        <v>8</v>
      </c>
      <c r="G111" s="47">
        <v>8</v>
      </c>
      <c r="H111" s="47">
        <v>8</v>
      </c>
      <c r="I111" s="47">
        <v>8</v>
      </c>
      <c r="J111" s="47">
        <v>8</v>
      </c>
      <c r="K111" s="47">
        <v>8</v>
      </c>
      <c r="L111" s="47">
        <v>8</v>
      </c>
      <c r="M111" s="47">
        <v>8</v>
      </c>
      <c r="N111" s="47"/>
      <c r="O111" s="47"/>
      <c r="P111" s="47"/>
      <c r="Q111" s="47">
        <f t="shared" si="7"/>
        <v>72</v>
      </c>
      <c r="R111" s="52"/>
    </row>
    <row r="112" s="35" customFormat="1" ht="18" customHeight="1" spans="1:18">
      <c r="A112" s="45">
        <v>5</v>
      </c>
      <c r="B112" s="46" t="s">
        <v>122</v>
      </c>
      <c r="C112" s="46">
        <v>1983.11</v>
      </c>
      <c r="D112" s="46">
        <v>2022.07</v>
      </c>
      <c r="E112" s="47">
        <v>8</v>
      </c>
      <c r="F112" s="47">
        <v>8</v>
      </c>
      <c r="G112" s="47">
        <v>8</v>
      </c>
      <c r="H112" s="47">
        <v>8</v>
      </c>
      <c r="I112" s="47">
        <v>8</v>
      </c>
      <c r="J112" s="47">
        <v>8</v>
      </c>
      <c r="K112" s="47">
        <v>8</v>
      </c>
      <c r="L112" s="47">
        <v>8</v>
      </c>
      <c r="M112" s="47">
        <v>8</v>
      </c>
      <c r="N112" s="47"/>
      <c r="O112" s="47"/>
      <c r="P112" s="47"/>
      <c r="Q112" s="47">
        <f t="shared" si="7"/>
        <v>72</v>
      </c>
      <c r="R112" s="52"/>
    </row>
    <row r="113" s="35" customFormat="1" ht="18" customHeight="1" spans="1:18">
      <c r="A113" s="45">
        <v>6</v>
      </c>
      <c r="B113" s="46" t="s">
        <v>123</v>
      </c>
      <c r="C113" s="46">
        <v>1988.05</v>
      </c>
      <c r="D113" s="46">
        <v>2022.12</v>
      </c>
      <c r="E113" s="47">
        <v>8</v>
      </c>
      <c r="F113" s="47">
        <v>8</v>
      </c>
      <c r="G113" s="47">
        <v>8</v>
      </c>
      <c r="H113" s="47">
        <v>8</v>
      </c>
      <c r="I113" s="47">
        <v>8</v>
      </c>
      <c r="J113" s="47">
        <v>8</v>
      </c>
      <c r="K113" s="47">
        <v>8</v>
      </c>
      <c r="L113" s="47">
        <v>8</v>
      </c>
      <c r="M113" s="47">
        <v>8</v>
      </c>
      <c r="N113" s="47"/>
      <c r="O113" s="47"/>
      <c r="P113" s="47"/>
      <c r="Q113" s="47">
        <f t="shared" si="7"/>
        <v>72</v>
      </c>
      <c r="R113" s="52"/>
    </row>
    <row r="114" s="35" customFormat="1" ht="18" customHeight="1" spans="1:18">
      <c r="A114" s="45">
        <v>7</v>
      </c>
      <c r="B114" s="46" t="s">
        <v>124</v>
      </c>
      <c r="C114" s="46">
        <v>1973.04</v>
      </c>
      <c r="D114" s="46">
        <v>2000.6</v>
      </c>
      <c r="E114" s="46">
        <v>35</v>
      </c>
      <c r="F114" s="46">
        <v>35</v>
      </c>
      <c r="G114" s="46">
        <v>35</v>
      </c>
      <c r="H114" s="46">
        <v>35</v>
      </c>
      <c r="I114" s="46">
        <v>35</v>
      </c>
      <c r="J114" s="46">
        <v>35</v>
      </c>
      <c r="K114" s="46">
        <v>35</v>
      </c>
      <c r="L114" s="46">
        <v>35</v>
      </c>
      <c r="M114" s="46">
        <v>35</v>
      </c>
      <c r="N114" s="46"/>
      <c r="O114" s="46"/>
      <c r="P114" s="46"/>
      <c r="Q114" s="47">
        <f t="shared" si="7"/>
        <v>315</v>
      </c>
      <c r="R114" s="52"/>
    </row>
    <row r="115" s="35" customFormat="1" ht="15.95" customHeight="1" spans="1:18">
      <c r="A115" s="45">
        <v>8</v>
      </c>
      <c r="B115" s="46" t="s">
        <v>125</v>
      </c>
      <c r="C115" s="46">
        <v>1981.12</v>
      </c>
      <c r="D115" s="46">
        <v>2013.7</v>
      </c>
      <c r="E115" s="46">
        <v>10</v>
      </c>
      <c r="F115" s="46">
        <v>10</v>
      </c>
      <c r="G115" s="46">
        <v>10</v>
      </c>
      <c r="H115" s="46">
        <v>10</v>
      </c>
      <c r="I115" s="46">
        <v>10</v>
      </c>
      <c r="J115" s="46">
        <v>10</v>
      </c>
      <c r="K115" s="46">
        <v>10</v>
      </c>
      <c r="L115" s="46">
        <v>10</v>
      </c>
      <c r="M115" s="46">
        <v>10</v>
      </c>
      <c r="N115" s="46"/>
      <c r="O115" s="46"/>
      <c r="P115" s="46"/>
      <c r="Q115" s="47">
        <f t="shared" si="7"/>
        <v>90</v>
      </c>
      <c r="R115" s="52"/>
    </row>
    <row r="116" s="35" customFormat="1" ht="18" customHeight="1" spans="1:18">
      <c r="A116" s="45">
        <v>9</v>
      </c>
      <c r="B116" s="46" t="s">
        <v>126</v>
      </c>
      <c r="C116" s="46">
        <v>1976.01</v>
      </c>
      <c r="D116" s="46">
        <v>2006.7</v>
      </c>
      <c r="E116" s="46">
        <v>10</v>
      </c>
      <c r="F116" s="46">
        <v>5</v>
      </c>
      <c r="G116" s="46">
        <v>5</v>
      </c>
      <c r="H116" s="46">
        <v>5</v>
      </c>
      <c r="I116" s="46">
        <v>5</v>
      </c>
      <c r="J116" s="46">
        <v>5</v>
      </c>
      <c r="K116" s="46">
        <v>5</v>
      </c>
      <c r="L116" s="46">
        <v>5</v>
      </c>
      <c r="M116" s="46">
        <v>5</v>
      </c>
      <c r="N116" s="46"/>
      <c r="O116" s="46"/>
      <c r="P116" s="46"/>
      <c r="Q116" s="47">
        <f t="shared" si="7"/>
        <v>50</v>
      </c>
      <c r="R116" s="52"/>
    </row>
    <row r="117" s="35" customFormat="1" ht="18" customHeight="1" spans="1:18">
      <c r="A117" s="45">
        <v>10</v>
      </c>
      <c r="B117" s="46" t="s">
        <v>127</v>
      </c>
      <c r="C117" s="46">
        <v>1993.7</v>
      </c>
      <c r="D117" s="46">
        <v>2017.12</v>
      </c>
      <c r="E117" s="47">
        <v>10</v>
      </c>
      <c r="F117" s="47">
        <v>10</v>
      </c>
      <c r="G117" s="47">
        <v>10</v>
      </c>
      <c r="H117" s="47">
        <v>10</v>
      </c>
      <c r="I117" s="47">
        <v>10</v>
      </c>
      <c r="J117" s="47">
        <v>10</v>
      </c>
      <c r="K117" s="47">
        <v>10</v>
      </c>
      <c r="L117" s="47">
        <v>10</v>
      </c>
      <c r="M117" s="47">
        <v>10</v>
      </c>
      <c r="N117" s="47"/>
      <c r="O117" s="47"/>
      <c r="P117" s="47"/>
      <c r="Q117" s="47">
        <f t="shared" si="7"/>
        <v>90</v>
      </c>
      <c r="R117" s="52"/>
    </row>
    <row r="118" s="35" customFormat="1" ht="15" customHeight="1" spans="1:18">
      <c r="A118" s="45">
        <v>11</v>
      </c>
      <c r="B118" s="46" t="s">
        <v>128</v>
      </c>
      <c r="C118" s="46">
        <v>1975.11</v>
      </c>
      <c r="D118" s="46">
        <v>2005.6</v>
      </c>
      <c r="E118" s="46">
        <v>10</v>
      </c>
      <c r="F118" s="46">
        <v>10</v>
      </c>
      <c r="G118" s="46">
        <v>10</v>
      </c>
      <c r="H118" s="46">
        <v>10</v>
      </c>
      <c r="I118" s="46">
        <v>10</v>
      </c>
      <c r="J118" s="46">
        <v>10</v>
      </c>
      <c r="K118" s="46">
        <v>10</v>
      </c>
      <c r="L118" s="46">
        <v>10</v>
      </c>
      <c r="M118" s="46">
        <v>10</v>
      </c>
      <c r="N118" s="46"/>
      <c r="O118" s="46"/>
      <c r="P118" s="46"/>
      <c r="Q118" s="47">
        <f t="shared" si="7"/>
        <v>90</v>
      </c>
      <c r="R118" s="52"/>
    </row>
    <row r="119" s="35" customFormat="1" ht="18" customHeight="1" spans="1:19">
      <c r="A119" s="45">
        <v>26</v>
      </c>
      <c r="B119" s="46" t="s">
        <v>129</v>
      </c>
      <c r="C119" s="46">
        <v>1969.05</v>
      </c>
      <c r="D119" s="46">
        <v>2008.7</v>
      </c>
      <c r="E119" s="47">
        <v>8</v>
      </c>
      <c r="F119" s="47" t="s">
        <v>119</v>
      </c>
      <c r="G119" s="47" t="s">
        <v>119</v>
      </c>
      <c r="H119" s="47" t="s">
        <v>119</v>
      </c>
      <c r="I119" s="47" t="s">
        <v>119</v>
      </c>
      <c r="J119" s="47" t="s">
        <v>119</v>
      </c>
      <c r="K119" s="47" t="s">
        <v>119</v>
      </c>
      <c r="L119" s="47" t="s">
        <v>119</v>
      </c>
      <c r="M119" s="47" t="s">
        <v>119</v>
      </c>
      <c r="N119" s="47"/>
      <c r="O119" s="47"/>
      <c r="P119" s="47"/>
      <c r="Q119" s="47">
        <f t="shared" si="7"/>
        <v>8</v>
      </c>
      <c r="R119" s="52"/>
      <c r="S119" s="55" t="s">
        <v>130</v>
      </c>
    </row>
    <row r="120" s="35" customFormat="1" ht="15.95" customHeight="1" spans="1:19">
      <c r="A120" s="45">
        <v>27</v>
      </c>
      <c r="B120" s="46" t="s">
        <v>131</v>
      </c>
      <c r="C120" s="46">
        <v>1970.8</v>
      </c>
      <c r="D120" s="46">
        <v>2015.12</v>
      </c>
      <c r="E120" s="46">
        <v>8</v>
      </c>
      <c r="F120" s="46" t="s">
        <v>119</v>
      </c>
      <c r="G120" s="46" t="s">
        <v>119</v>
      </c>
      <c r="H120" s="46" t="s">
        <v>119</v>
      </c>
      <c r="I120" s="46" t="s">
        <v>119</v>
      </c>
      <c r="J120" s="46" t="s">
        <v>119</v>
      </c>
      <c r="K120" s="46" t="s">
        <v>119</v>
      </c>
      <c r="L120" s="46" t="s">
        <v>119</v>
      </c>
      <c r="M120" s="46" t="s">
        <v>119</v>
      </c>
      <c r="N120" s="46"/>
      <c r="O120" s="46"/>
      <c r="P120" s="46"/>
      <c r="Q120" s="47">
        <f t="shared" si="7"/>
        <v>8</v>
      </c>
      <c r="R120" s="52"/>
      <c r="S120" s="55" t="s">
        <v>130</v>
      </c>
    </row>
    <row r="121" s="35" customFormat="1" ht="18" customHeight="1" spans="1:18">
      <c r="A121" s="45">
        <v>14</v>
      </c>
      <c r="B121" s="46" t="s">
        <v>132</v>
      </c>
      <c r="C121" s="46">
        <v>1972.12</v>
      </c>
      <c r="D121" s="46">
        <v>1996.7</v>
      </c>
      <c r="E121" s="45">
        <v>35</v>
      </c>
      <c r="F121" s="45">
        <v>35</v>
      </c>
      <c r="G121" s="45">
        <v>35</v>
      </c>
      <c r="H121" s="45">
        <v>35</v>
      </c>
      <c r="I121" s="45">
        <v>35</v>
      </c>
      <c r="J121" s="45">
        <v>35</v>
      </c>
      <c r="K121" s="45">
        <v>35</v>
      </c>
      <c r="L121" s="45">
        <v>35</v>
      </c>
      <c r="M121" s="45">
        <v>35</v>
      </c>
      <c r="N121" s="45"/>
      <c r="O121" s="45"/>
      <c r="P121" s="45"/>
      <c r="Q121" s="47">
        <f t="shared" si="7"/>
        <v>315</v>
      </c>
      <c r="R121" s="53"/>
    </row>
    <row r="122" s="35" customFormat="1" ht="18" customHeight="1" spans="1:18">
      <c r="A122" s="45">
        <v>15</v>
      </c>
      <c r="B122" s="46" t="s">
        <v>133</v>
      </c>
      <c r="C122" s="46">
        <v>1975.08</v>
      </c>
      <c r="D122" s="46">
        <v>2011.7</v>
      </c>
      <c r="E122" s="47">
        <v>10</v>
      </c>
      <c r="F122" s="47">
        <v>10</v>
      </c>
      <c r="G122" s="47">
        <v>10</v>
      </c>
      <c r="H122" s="47">
        <v>10</v>
      </c>
      <c r="I122" s="47">
        <v>10</v>
      </c>
      <c r="J122" s="47">
        <v>10</v>
      </c>
      <c r="K122" s="47">
        <v>10</v>
      </c>
      <c r="L122" s="47">
        <v>10</v>
      </c>
      <c r="M122" s="47">
        <v>10</v>
      </c>
      <c r="N122" s="47"/>
      <c r="O122" s="47"/>
      <c r="P122" s="47"/>
      <c r="Q122" s="47">
        <f t="shared" si="7"/>
        <v>90</v>
      </c>
      <c r="R122" s="52"/>
    </row>
    <row r="123" s="35" customFormat="1" ht="18" customHeight="1" spans="1:18">
      <c r="A123" s="45">
        <v>16</v>
      </c>
      <c r="B123" s="46" t="s">
        <v>134</v>
      </c>
      <c r="C123" s="46">
        <v>1977.11</v>
      </c>
      <c r="D123" s="46">
        <v>2012.7</v>
      </c>
      <c r="E123" s="48">
        <v>8</v>
      </c>
      <c r="F123" s="48">
        <v>8</v>
      </c>
      <c r="G123" s="48">
        <v>8</v>
      </c>
      <c r="H123" s="48">
        <v>8</v>
      </c>
      <c r="I123" s="48">
        <v>8</v>
      </c>
      <c r="J123" s="48">
        <v>8</v>
      </c>
      <c r="K123" s="48">
        <v>8</v>
      </c>
      <c r="L123" s="48">
        <v>8</v>
      </c>
      <c r="M123" s="48">
        <v>8</v>
      </c>
      <c r="N123" s="48"/>
      <c r="O123" s="48"/>
      <c r="P123" s="48"/>
      <c r="Q123" s="47">
        <f t="shared" si="7"/>
        <v>72</v>
      </c>
      <c r="R123" s="52"/>
    </row>
    <row r="124" s="35" customFormat="1" ht="18" customHeight="1" spans="1:18">
      <c r="A124" s="45">
        <v>17</v>
      </c>
      <c r="B124" s="46" t="s">
        <v>135</v>
      </c>
      <c r="C124" s="46">
        <v>1977.02</v>
      </c>
      <c r="D124" s="46">
        <v>2009.7</v>
      </c>
      <c r="E124" s="47">
        <v>10</v>
      </c>
      <c r="F124" s="47">
        <v>10</v>
      </c>
      <c r="G124" s="47">
        <v>10</v>
      </c>
      <c r="H124" s="47">
        <v>10</v>
      </c>
      <c r="I124" s="47">
        <v>10</v>
      </c>
      <c r="J124" s="47">
        <v>10</v>
      </c>
      <c r="K124" s="47">
        <v>10</v>
      </c>
      <c r="L124" s="47">
        <v>10</v>
      </c>
      <c r="M124" s="47">
        <v>10</v>
      </c>
      <c r="N124" s="47"/>
      <c r="O124" s="47"/>
      <c r="P124" s="47"/>
      <c r="Q124" s="47">
        <f t="shared" si="7"/>
        <v>90</v>
      </c>
      <c r="R124" s="52"/>
    </row>
    <row r="125" s="35" customFormat="1" ht="15" customHeight="1" spans="1:18">
      <c r="A125" s="45">
        <v>18</v>
      </c>
      <c r="B125" s="46" t="s">
        <v>136</v>
      </c>
      <c r="C125" s="46">
        <v>1974.02</v>
      </c>
      <c r="D125" s="46">
        <v>2004.6</v>
      </c>
      <c r="E125" s="47">
        <v>10</v>
      </c>
      <c r="F125" s="47">
        <v>10</v>
      </c>
      <c r="G125" s="47">
        <v>10</v>
      </c>
      <c r="H125" s="47">
        <v>10</v>
      </c>
      <c r="I125" s="47">
        <v>10</v>
      </c>
      <c r="J125" s="47">
        <v>10</v>
      </c>
      <c r="K125" s="47">
        <v>10</v>
      </c>
      <c r="L125" s="47">
        <v>10</v>
      </c>
      <c r="M125" s="47">
        <v>10</v>
      </c>
      <c r="N125" s="47"/>
      <c r="O125" s="47"/>
      <c r="P125" s="47"/>
      <c r="Q125" s="47">
        <f t="shared" si="7"/>
        <v>90</v>
      </c>
      <c r="R125" s="52"/>
    </row>
    <row r="126" s="35" customFormat="1" ht="15.95" customHeight="1" spans="1:18">
      <c r="A126" s="45">
        <v>19</v>
      </c>
      <c r="B126" s="46" t="s">
        <v>137</v>
      </c>
      <c r="C126" s="46">
        <v>1970.05</v>
      </c>
      <c r="D126" s="46">
        <v>2008.7</v>
      </c>
      <c r="E126" s="47">
        <v>10</v>
      </c>
      <c r="F126" s="47">
        <v>10</v>
      </c>
      <c r="G126" s="47">
        <v>10</v>
      </c>
      <c r="H126" s="47">
        <v>10</v>
      </c>
      <c r="I126" s="47">
        <v>10</v>
      </c>
      <c r="J126" s="47">
        <v>10</v>
      </c>
      <c r="K126" s="47">
        <v>10</v>
      </c>
      <c r="L126" s="47">
        <v>10</v>
      </c>
      <c r="M126" s="47">
        <v>10</v>
      </c>
      <c r="N126" s="47"/>
      <c r="O126" s="47"/>
      <c r="P126" s="47"/>
      <c r="Q126" s="47">
        <f t="shared" si="7"/>
        <v>90</v>
      </c>
      <c r="R126" s="52"/>
    </row>
    <row r="127" s="35" customFormat="1" ht="18" customHeight="1" spans="1:19">
      <c r="A127" s="45">
        <v>20</v>
      </c>
      <c r="B127" s="46" t="s">
        <v>69</v>
      </c>
      <c r="C127" s="46">
        <v>1968</v>
      </c>
      <c r="D127" s="46">
        <v>2003.7</v>
      </c>
      <c r="E127" s="50">
        <v>10</v>
      </c>
      <c r="F127" s="50">
        <v>10</v>
      </c>
      <c r="G127" s="50">
        <v>10</v>
      </c>
      <c r="H127" s="50" t="s">
        <v>119</v>
      </c>
      <c r="I127" s="50" t="s">
        <v>119</v>
      </c>
      <c r="J127" s="50" t="s">
        <v>119</v>
      </c>
      <c r="K127" s="50" t="s">
        <v>119</v>
      </c>
      <c r="L127" s="50" t="s">
        <v>119</v>
      </c>
      <c r="M127" s="50" t="s">
        <v>119</v>
      </c>
      <c r="N127" s="50"/>
      <c r="O127" s="50"/>
      <c r="P127" s="50"/>
      <c r="Q127" s="47">
        <f t="shared" si="7"/>
        <v>30</v>
      </c>
      <c r="R127" s="52"/>
      <c r="S127" s="35" t="s">
        <v>70</v>
      </c>
    </row>
    <row r="128" s="35" customFormat="1" ht="18" customHeight="1" spans="1:18">
      <c r="A128" s="45">
        <v>21</v>
      </c>
      <c r="B128" s="46" t="s">
        <v>138</v>
      </c>
      <c r="C128" s="46">
        <v>1975.09</v>
      </c>
      <c r="D128" s="46">
        <v>2007.6</v>
      </c>
      <c r="E128" s="47">
        <v>10</v>
      </c>
      <c r="F128" s="47">
        <v>10</v>
      </c>
      <c r="G128" s="47">
        <v>10</v>
      </c>
      <c r="H128" s="47">
        <v>10</v>
      </c>
      <c r="I128" s="47">
        <v>10</v>
      </c>
      <c r="J128" s="47">
        <v>10</v>
      </c>
      <c r="K128" s="47">
        <v>10</v>
      </c>
      <c r="L128" s="47">
        <v>10</v>
      </c>
      <c r="M128" s="47">
        <v>10</v>
      </c>
      <c r="N128" s="47"/>
      <c r="O128" s="47"/>
      <c r="P128" s="47"/>
      <c r="Q128" s="47">
        <f t="shared" si="7"/>
        <v>90</v>
      </c>
      <c r="R128" s="52"/>
    </row>
    <row r="129" s="35" customFormat="1" ht="15.95" customHeight="1" spans="1:18">
      <c r="A129" s="45">
        <v>22</v>
      </c>
      <c r="B129" s="46" t="s">
        <v>139</v>
      </c>
      <c r="C129" s="46">
        <v>1974.02</v>
      </c>
      <c r="D129" s="46">
        <v>2003.1</v>
      </c>
      <c r="E129" s="47">
        <v>10</v>
      </c>
      <c r="F129" s="47">
        <v>10</v>
      </c>
      <c r="G129" s="47">
        <v>10</v>
      </c>
      <c r="H129" s="47">
        <v>10</v>
      </c>
      <c r="I129" s="47">
        <v>10</v>
      </c>
      <c r="J129" s="47">
        <v>10</v>
      </c>
      <c r="K129" s="47">
        <v>10</v>
      </c>
      <c r="L129" s="47">
        <v>10</v>
      </c>
      <c r="M129" s="47">
        <v>10</v>
      </c>
      <c r="N129" s="47"/>
      <c r="O129" s="47"/>
      <c r="P129" s="47"/>
      <c r="Q129" s="47">
        <f t="shared" si="7"/>
        <v>90</v>
      </c>
      <c r="R129" s="52"/>
    </row>
    <row r="130" s="35" customFormat="1" ht="18" customHeight="1" spans="1:18">
      <c r="A130" s="45"/>
      <c r="B130" s="46"/>
      <c r="C130" s="46"/>
      <c r="D130" s="46"/>
      <c r="E130" s="47"/>
      <c r="F130" s="46"/>
      <c r="G130" s="46"/>
      <c r="H130" s="46"/>
      <c r="I130" s="46"/>
      <c r="J130" s="46"/>
      <c r="K130" s="47"/>
      <c r="L130" s="47"/>
      <c r="M130" s="47"/>
      <c r="N130" s="47"/>
      <c r="O130" s="47"/>
      <c r="P130" s="47"/>
      <c r="Q130" s="47"/>
      <c r="R130" s="52"/>
    </row>
    <row r="131" s="35" customFormat="1" ht="18" customHeight="1" spans="1:18">
      <c r="A131" s="45"/>
      <c r="B131" s="46"/>
      <c r="C131" s="46"/>
      <c r="D131" s="46"/>
      <c r="E131" s="47"/>
      <c r="F131" s="46"/>
      <c r="G131" s="46"/>
      <c r="H131" s="46"/>
      <c r="I131" s="46"/>
      <c r="J131" s="46"/>
      <c r="K131" s="47"/>
      <c r="L131" s="47"/>
      <c r="M131" s="47"/>
      <c r="N131" s="47"/>
      <c r="O131" s="47"/>
      <c r="P131" s="47"/>
      <c r="Q131" s="47"/>
      <c r="R131" s="52"/>
    </row>
    <row r="132" s="35" customFormat="1" ht="18" customHeight="1" spans="1:18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7"/>
      <c r="L132" s="47"/>
      <c r="M132" s="47"/>
      <c r="N132" s="47"/>
      <c r="O132" s="47"/>
      <c r="P132" s="47"/>
      <c r="Q132" s="47"/>
      <c r="R132" s="52"/>
    </row>
    <row r="133" s="35" customFormat="1" ht="18" customHeight="1" spans="1:18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7"/>
      <c r="L133" s="47"/>
      <c r="M133" s="47"/>
      <c r="N133" s="47"/>
      <c r="O133" s="47"/>
      <c r="P133" s="47"/>
      <c r="Q133" s="47"/>
      <c r="R133" s="52"/>
    </row>
    <row r="134" s="35" customFormat="1" ht="18" customHeight="1" spans="1:18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7"/>
      <c r="R134" s="52"/>
    </row>
    <row r="135" s="35" customFormat="1" ht="18" customHeight="1" spans="1:18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7"/>
      <c r="R135" s="52"/>
    </row>
    <row r="136" s="35" customFormat="1" ht="18" customHeight="1" spans="1:18">
      <c r="A136" s="45"/>
      <c r="B136" s="56"/>
      <c r="C136" s="56"/>
      <c r="D136" s="56"/>
      <c r="E136" s="56"/>
      <c r="F136" s="56"/>
      <c r="G136" s="56"/>
      <c r="H136" s="56"/>
      <c r="I136" s="56"/>
      <c r="J136" s="56"/>
      <c r="K136" s="47"/>
      <c r="L136" s="47"/>
      <c r="M136" s="47"/>
      <c r="N136" s="56"/>
      <c r="O136" s="56"/>
      <c r="P136" s="47"/>
      <c r="Q136" s="47"/>
      <c r="R136" s="52"/>
    </row>
    <row r="137" s="35" customFormat="1" ht="18" customHeight="1" spans="1:18">
      <c r="A137" s="45"/>
      <c r="B137" s="56"/>
      <c r="C137" s="56"/>
      <c r="D137" s="56"/>
      <c r="E137" s="56"/>
      <c r="F137" s="56"/>
      <c r="G137" s="56"/>
      <c r="H137" s="56"/>
      <c r="I137" s="56"/>
      <c r="J137" s="56"/>
      <c r="K137" s="47"/>
      <c r="L137" s="47"/>
      <c r="M137" s="47"/>
      <c r="N137" s="56"/>
      <c r="O137" s="56"/>
      <c r="P137" s="47"/>
      <c r="Q137" s="47"/>
      <c r="R137" s="52"/>
    </row>
    <row r="138" s="35" customFormat="1" ht="18" customHeight="1" spans="1:18">
      <c r="A138" s="45"/>
      <c r="B138" s="56"/>
      <c r="C138" s="56"/>
      <c r="D138" s="56"/>
      <c r="E138" s="56"/>
      <c r="F138" s="56"/>
      <c r="G138" s="56"/>
      <c r="H138" s="56"/>
      <c r="I138" s="56"/>
      <c r="J138" s="56"/>
      <c r="K138" s="47"/>
      <c r="L138" s="47"/>
      <c r="M138" s="47"/>
      <c r="N138" s="56"/>
      <c r="O138" s="56"/>
      <c r="P138" s="47"/>
      <c r="Q138" s="47"/>
      <c r="R138" s="52"/>
    </row>
    <row r="139" s="35" customFormat="1" ht="18" customHeight="1" spans="1:18">
      <c r="A139" s="45"/>
      <c r="B139" s="56"/>
      <c r="C139" s="56"/>
      <c r="D139" s="56"/>
      <c r="E139" s="56"/>
      <c r="F139" s="56"/>
      <c r="G139" s="56"/>
      <c r="H139" s="56"/>
      <c r="I139" s="56"/>
      <c r="J139" s="56"/>
      <c r="K139" s="47"/>
      <c r="L139" s="47"/>
      <c r="M139" s="47"/>
      <c r="N139" s="56"/>
      <c r="O139" s="56"/>
      <c r="P139" s="47"/>
      <c r="Q139" s="47"/>
      <c r="R139" s="52"/>
    </row>
    <row r="140" s="35" customFormat="1" ht="18" customHeight="1" spans="1:18">
      <c r="A140" s="45"/>
      <c r="B140" s="56"/>
      <c r="C140" s="56"/>
      <c r="D140" s="56"/>
      <c r="E140" s="56"/>
      <c r="F140" s="56"/>
      <c r="G140" s="56"/>
      <c r="H140" s="56"/>
      <c r="I140" s="56"/>
      <c r="J140" s="56"/>
      <c r="K140" s="47"/>
      <c r="L140" s="47"/>
      <c r="M140" s="47"/>
      <c r="N140" s="56"/>
      <c r="O140" s="56"/>
      <c r="P140" s="47"/>
      <c r="Q140" s="47"/>
      <c r="R140" s="52"/>
    </row>
    <row r="141" s="35" customFormat="1" ht="18" customHeight="1" spans="1:18">
      <c r="A141" s="45" t="s">
        <v>19</v>
      </c>
      <c r="B141" s="45"/>
      <c r="C141" s="45"/>
      <c r="D141" s="45"/>
      <c r="E141" s="47">
        <f t="shared" ref="E141:Q141" si="8">SUM(E108:E140)</f>
        <v>284</v>
      </c>
      <c r="F141" s="47">
        <f t="shared" si="8"/>
        <v>263</v>
      </c>
      <c r="G141" s="47">
        <f t="shared" si="8"/>
        <v>263</v>
      </c>
      <c r="H141" s="47">
        <f t="shared" si="8"/>
        <v>253</v>
      </c>
      <c r="I141" s="47">
        <f t="shared" si="8"/>
        <v>253</v>
      </c>
      <c r="J141" s="47">
        <f t="shared" si="8"/>
        <v>253</v>
      </c>
      <c r="K141" s="47">
        <f t="shared" si="8"/>
        <v>253</v>
      </c>
      <c r="L141" s="47">
        <f t="shared" si="8"/>
        <v>245</v>
      </c>
      <c r="M141" s="47">
        <f t="shared" si="8"/>
        <v>245</v>
      </c>
      <c r="N141" s="47">
        <f t="shared" si="8"/>
        <v>0</v>
      </c>
      <c r="O141" s="47">
        <f t="shared" si="8"/>
        <v>0</v>
      </c>
      <c r="P141" s="47">
        <f t="shared" si="8"/>
        <v>0</v>
      </c>
      <c r="Q141" s="47">
        <f t="shared" si="8"/>
        <v>2312</v>
      </c>
      <c r="R141" s="52"/>
    </row>
    <row r="142" s="35" customFormat="1" spans="2:18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9"/>
    </row>
    <row r="143" s="35" customFormat="1" ht="0.95" customHeight="1" spans="2:18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9"/>
    </row>
    <row r="144" s="35" customFormat="1" ht="25.5" spans="1:18">
      <c r="A144" s="40" t="s">
        <v>140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39"/>
    </row>
    <row r="145" s="35" customFormat="1" ht="18" customHeight="1" spans="1:18">
      <c r="A145" s="41" t="s">
        <v>1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39"/>
    </row>
    <row r="146" s="35" customFormat="1" ht="18.95" customHeight="1" spans="1:18">
      <c r="A146" s="43" t="s">
        <v>141</v>
      </c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38"/>
      <c r="N146" s="38"/>
      <c r="O146" s="38"/>
      <c r="P146" s="38"/>
      <c r="Q146" s="38"/>
      <c r="R146" s="39"/>
    </row>
    <row r="147" s="36" customFormat="1" customHeight="1" spans="1:18">
      <c r="A147" s="54" t="s">
        <v>3</v>
      </c>
      <c r="B147" s="54" t="s">
        <v>4</v>
      </c>
      <c r="C147" s="54" t="s">
        <v>5</v>
      </c>
      <c r="D147" s="54" t="s">
        <v>6</v>
      </c>
      <c r="E147" s="44" t="s">
        <v>7</v>
      </c>
      <c r="F147" s="44" t="s">
        <v>8</v>
      </c>
      <c r="G147" s="44" t="s">
        <v>9</v>
      </c>
      <c r="H147" s="44" t="s">
        <v>10</v>
      </c>
      <c r="I147" s="44" t="s">
        <v>11</v>
      </c>
      <c r="J147" s="44" t="s">
        <v>12</v>
      </c>
      <c r="K147" s="44" t="s">
        <v>13</v>
      </c>
      <c r="L147" s="44" t="s">
        <v>14</v>
      </c>
      <c r="M147" s="44" t="s">
        <v>15</v>
      </c>
      <c r="N147" s="44" t="s">
        <v>16</v>
      </c>
      <c r="O147" s="44" t="s">
        <v>17</v>
      </c>
      <c r="P147" s="44" t="s">
        <v>18</v>
      </c>
      <c r="Q147" s="49" t="s">
        <v>19</v>
      </c>
      <c r="R147" s="51" t="s">
        <v>20</v>
      </c>
    </row>
    <row r="148" s="36" customFormat="1" ht="27" customHeight="1" spans="1:18">
      <c r="A148" s="54"/>
      <c r="B148" s="54"/>
      <c r="C148" s="54"/>
      <c r="D148" s="5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9"/>
      <c r="R148" s="51"/>
    </row>
    <row r="149" s="35" customFormat="1" ht="15" customHeight="1" spans="1:18">
      <c r="A149" s="45">
        <v>1</v>
      </c>
      <c r="B149" s="46" t="s">
        <v>142</v>
      </c>
      <c r="C149" s="46">
        <v>1983.4</v>
      </c>
      <c r="D149" s="46">
        <v>2013.7</v>
      </c>
      <c r="E149" s="47">
        <v>10</v>
      </c>
      <c r="F149" s="47">
        <v>10</v>
      </c>
      <c r="G149" s="47">
        <v>10</v>
      </c>
      <c r="H149" s="47">
        <v>10</v>
      </c>
      <c r="I149" s="47">
        <v>10</v>
      </c>
      <c r="J149" s="47">
        <v>10</v>
      </c>
      <c r="K149" s="47">
        <v>10</v>
      </c>
      <c r="L149" s="47">
        <v>10</v>
      </c>
      <c r="M149" s="47">
        <v>10</v>
      </c>
      <c r="N149" s="47"/>
      <c r="O149" s="47"/>
      <c r="P149" s="47"/>
      <c r="Q149" s="47">
        <f t="shared" ref="Q149:Q182" si="9">SUM(E149:P149)</f>
        <v>90</v>
      </c>
      <c r="R149" s="52"/>
    </row>
    <row r="150" s="35" customFormat="1" ht="13.8" customHeight="1" spans="1:18">
      <c r="A150" s="45">
        <v>2</v>
      </c>
      <c r="B150" s="46" t="s">
        <v>143</v>
      </c>
      <c r="C150" s="46">
        <v>1982.03</v>
      </c>
      <c r="D150" s="46">
        <v>2005.6</v>
      </c>
      <c r="E150" s="45">
        <v>35</v>
      </c>
      <c r="F150" s="45">
        <v>35</v>
      </c>
      <c r="G150" s="45">
        <v>35</v>
      </c>
      <c r="H150" s="45">
        <v>35</v>
      </c>
      <c r="I150" s="45">
        <v>35</v>
      </c>
      <c r="J150" s="45">
        <v>35</v>
      </c>
      <c r="K150" s="45">
        <v>35</v>
      </c>
      <c r="L150" s="45">
        <v>35</v>
      </c>
      <c r="M150" s="45">
        <v>35</v>
      </c>
      <c r="N150" s="45"/>
      <c r="O150" s="45"/>
      <c r="P150" s="45"/>
      <c r="Q150" s="47">
        <f t="shared" si="9"/>
        <v>315</v>
      </c>
      <c r="R150" s="53"/>
    </row>
    <row r="151" s="35" customFormat="1" ht="18" customHeight="1" spans="1:18">
      <c r="A151" s="45">
        <v>3</v>
      </c>
      <c r="B151" s="46" t="s">
        <v>144</v>
      </c>
      <c r="C151" s="46">
        <v>1979.07</v>
      </c>
      <c r="D151" s="46">
        <v>2019.06</v>
      </c>
      <c r="E151" s="47">
        <v>8</v>
      </c>
      <c r="F151" s="46">
        <v>8</v>
      </c>
      <c r="G151" s="46">
        <v>8</v>
      </c>
      <c r="H151" s="46">
        <v>8</v>
      </c>
      <c r="I151" s="46">
        <v>8</v>
      </c>
      <c r="J151" s="46">
        <v>8</v>
      </c>
      <c r="K151" s="47">
        <v>8</v>
      </c>
      <c r="L151" s="46">
        <v>8</v>
      </c>
      <c r="M151" s="46">
        <v>8</v>
      </c>
      <c r="N151" s="47"/>
      <c r="O151" s="47"/>
      <c r="P151" s="47"/>
      <c r="Q151" s="47">
        <f t="shared" si="9"/>
        <v>72</v>
      </c>
      <c r="R151" s="52"/>
    </row>
    <row r="152" s="35" customFormat="1" ht="15" customHeight="1" spans="1:18">
      <c r="A152" s="45">
        <v>4</v>
      </c>
      <c r="B152" s="46" t="s">
        <v>145</v>
      </c>
      <c r="C152" s="46">
        <v>1973.07</v>
      </c>
      <c r="D152" s="46">
        <v>2003.7</v>
      </c>
      <c r="E152" s="47">
        <v>13</v>
      </c>
      <c r="F152" s="47">
        <v>13</v>
      </c>
      <c r="G152" s="47">
        <v>13</v>
      </c>
      <c r="H152" s="47">
        <v>13</v>
      </c>
      <c r="I152" s="47">
        <v>13</v>
      </c>
      <c r="J152" s="47">
        <v>13</v>
      </c>
      <c r="K152" s="47">
        <v>13</v>
      </c>
      <c r="L152" s="47">
        <v>13</v>
      </c>
      <c r="M152" s="47">
        <v>13</v>
      </c>
      <c r="N152" s="46"/>
      <c r="O152" s="46"/>
      <c r="P152" s="46"/>
      <c r="Q152" s="47">
        <f t="shared" si="9"/>
        <v>117</v>
      </c>
      <c r="R152" s="52"/>
    </row>
    <row r="153" s="35" customFormat="1" ht="15" customHeight="1" spans="1:18">
      <c r="A153" s="45">
        <v>5</v>
      </c>
      <c r="B153" s="46" t="s">
        <v>146</v>
      </c>
      <c r="C153" s="46">
        <v>1978.1</v>
      </c>
      <c r="D153" s="46">
        <v>2017.12</v>
      </c>
      <c r="E153" s="47">
        <v>10</v>
      </c>
      <c r="F153" s="47">
        <v>10</v>
      </c>
      <c r="G153" s="47">
        <v>10</v>
      </c>
      <c r="H153" s="47">
        <v>10</v>
      </c>
      <c r="I153" s="47">
        <v>10</v>
      </c>
      <c r="J153" s="47">
        <v>10</v>
      </c>
      <c r="K153" s="47">
        <v>10</v>
      </c>
      <c r="L153" s="47">
        <v>10</v>
      </c>
      <c r="M153" s="47">
        <v>10</v>
      </c>
      <c r="N153" s="47"/>
      <c r="O153" s="47"/>
      <c r="P153" s="47"/>
      <c r="Q153" s="47">
        <f t="shared" si="9"/>
        <v>90</v>
      </c>
      <c r="R153" s="52"/>
    </row>
    <row r="154" s="35" customFormat="1" ht="15" customHeight="1" spans="1:18">
      <c r="A154" s="45">
        <v>6</v>
      </c>
      <c r="B154" s="46" t="s">
        <v>147</v>
      </c>
      <c r="C154" s="46">
        <v>1982.09</v>
      </c>
      <c r="D154" s="46">
        <v>2013.7</v>
      </c>
      <c r="E154" s="47">
        <v>8</v>
      </c>
      <c r="F154" s="47">
        <v>8</v>
      </c>
      <c r="G154" s="47">
        <v>8</v>
      </c>
      <c r="H154" s="47">
        <v>8</v>
      </c>
      <c r="I154" s="47">
        <v>8</v>
      </c>
      <c r="J154" s="47">
        <v>8</v>
      </c>
      <c r="K154" s="47">
        <v>8</v>
      </c>
      <c r="L154" s="47">
        <v>8</v>
      </c>
      <c r="M154" s="47">
        <v>8</v>
      </c>
      <c r="N154" s="47"/>
      <c r="O154" s="47"/>
      <c r="P154" s="47"/>
      <c r="Q154" s="47">
        <f t="shared" si="9"/>
        <v>72</v>
      </c>
      <c r="R154" s="52"/>
    </row>
    <row r="155" s="35" customFormat="1" ht="15" customHeight="1" spans="1:18">
      <c r="A155" s="45">
        <v>7</v>
      </c>
      <c r="B155" s="46" t="s">
        <v>148</v>
      </c>
      <c r="C155" s="46">
        <v>1991.8</v>
      </c>
      <c r="D155" s="46">
        <v>2017.12</v>
      </c>
      <c r="E155" s="47">
        <v>8</v>
      </c>
      <c r="F155" s="47">
        <v>8</v>
      </c>
      <c r="G155" s="47">
        <v>8</v>
      </c>
      <c r="H155" s="47">
        <v>8</v>
      </c>
      <c r="I155" s="47">
        <v>8</v>
      </c>
      <c r="J155" s="47">
        <v>8</v>
      </c>
      <c r="K155" s="47">
        <v>8</v>
      </c>
      <c r="L155" s="47">
        <v>8</v>
      </c>
      <c r="M155" s="47">
        <v>8</v>
      </c>
      <c r="N155" s="47"/>
      <c r="O155" s="47"/>
      <c r="P155" s="47"/>
      <c r="Q155" s="47">
        <f t="shared" si="9"/>
        <v>72</v>
      </c>
      <c r="R155" s="52"/>
    </row>
    <row r="156" s="35" customFormat="1" ht="15" customHeight="1" spans="1:18">
      <c r="A156" s="45">
        <v>8</v>
      </c>
      <c r="B156" s="46" t="s">
        <v>149</v>
      </c>
      <c r="C156" s="46">
        <v>1977.4</v>
      </c>
      <c r="D156" s="46">
        <v>2015.12</v>
      </c>
      <c r="E156" s="47">
        <v>8</v>
      </c>
      <c r="F156" s="47">
        <v>8</v>
      </c>
      <c r="G156" s="47">
        <v>8</v>
      </c>
      <c r="H156" s="47">
        <v>8</v>
      </c>
      <c r="I156" s="47">
        <v>8</v>
      </c>
      <c r="J156" s="47">
        <v>8</v>
      </c>
      <c r="K156" s="47">
        <v>8</v>
      </c>
      <c r="L156" s="47">
        <v>8</v>
      </c>
      <c r="M156" s="47">
        <v>8</v>
      </c>
      <c r="N156" s="47"/>
      <c r="O156" s="47"/>
      <c r="P156" s="47"/>
      <c r="Q156" s="47">
        <f t="shared" si="9"/>
        <v>72</v>
      </c>
      <c r="R156" s="52"/>
    </row>
    <row r="157" s="35" customFormat="1" ht="15" customHeight="1" spans="1:18">
      <c r="A157" s="45">
        <v>9</v>
      </c>
      <c r="B157" s="46" t="s">
        <v>150</v>
      </c>
      <c r="C157" s="46">
        <v>1982.02</v>
      </c>
      <c r="D157" s="46">
        <v>2009.7</v>
      </c>
      <c r="E157" s="47">
        <v>8</v>
      </c>
      <c r="F157" s="47">
        <v>8</v>
      </c>
      <c r="G157" s="47">
        <v>8</v>
      </c>
      <c r="H157" s="47">
        <v>8</v>
      </c>
      <c r="I157" s="47">
        <v>8</v>
      </c>
      <c r="J157" s="47">
        <v>8</v>
      </c>
      <c r="K157" s="47">
        <v>8</v>
      </c>
      <c r="L157" s="47">
        <v>8</v>
      </c>
      <c r="M157" s="47">
        <v>8</v>
      </c>
      <c r="N157" s="47"/>
      <c r="O157" s="47"/>
      <c r="P157" s="47"/>
      <c r="Q157" s="47">
        <f t="shared" si="9"/>
        <v>72</v>
      </c>
      <c r="R157" s="52"/>
    </row>
    <row r="158" s="35" customFormat="1" ht="15" customHeight="1" spans="1:18">
      <c r="A158" s="45">
        <v>10</v>
      </c>
      <c r="B158" s="46" t="s">
        <v>151</v>
      </c>
      <c r="C158" s="46">
        <v>1991.08</v>
      </c>
      <c r="D158" s="46">
        <v>2019.06</v>
      </c>
      <c r="E158" s="47">
        <v>10</v>
      </c>
      <c r="F158" s="47">
        <v>10</v>
      </c>
      <c r="G158" s="47">
        <v>10</v>
      </c>
      <c r="H158" s="47">
        <v>10</v>
      </c>
      <c r="I158" s="47">
        <v>10</v>
      </c>
      <c r="J158" s="47">
        <v>10</v>
      </c>
      <c r="K158" s="47">
        <v>10</v>
      </c>
      <c r="L158" s="47">
        <v>10</v>
      </c>
      <c r="M158" s="47">
        <v>10</v>
      </c>
      <c r="N158" s="46"/>
      <c r="O158" s="46"/>
      <c r="P158" s="46"/>
      <c r="Q158" s="47">
        <f t="shared" si="9"/>
        <v>90</v>
      </c>
      <c r="R158" s="52"/>
    </row>
    <row r="159" s="35" customFormat="1" ht="18" customHeight="1" spans="1:18">
      <c r="A159" s="45">
        <v>11</v>
      </c>
      <c r="B159" s="46" t="s">
        <v>152</v>
      </c>
      <c r="C159" s="46">
        <v>1983.07</v>
      </c>
      <c r="D159" s="46">
        <v>2008.07</v>
      </c>
      <c r="E159" s="47">
        <v>10</v>
      </c>
      <c r="F159" s="47">
        <v>10</v>
      </c>
      <c r="G159" s="47">
        <v>10</v>
      </c>
      <c r="H159" s="47">
        <v>10</v>
      </c>
      <c r="I159" s="47">
        <v>10</v>
      </c>
      <c r="J159" s="47">
        <v>10</v>
      </c>
      <c r="K159" s="47">
        <v>10</v>
      </c>
      <c r="L159" s="47">
        <v>10</v>
      </c>
      <c r="M159" s="47">
        <v>10</v>
      </c>
      <c r="N159" s="46"/>
      <c r="O159" s="46"/>
      <c r="P159" s="46"/>
      <c r="Q159" s="47">
        <f t="shared" si="9"/>
        <v>90</v>
      </c>
      <c r="R159" s="52"/>
    </row>
    <row r="160" s="35" customFormat="1" ht="15" customHeight="1" spans="1:18">
      <c r="A160" s="45">
        <v>12</v>
      </c>
      <c r="B160" s="46" t="s">
        <v>153</v>
      </c>
      <c r="C160" s="46">
        <v>1979.11</v>
      </c>
      <c r="D160" s="46">
        <v>2020.7</v>
      </c>
      <c r="E160" s="47">
        <v>10</v>
      </c>
      <c r="F160" s="47">
        <v>10</v>
      </c>
      <c r="G160" s="47">
        <v>10</v>
      </c>
      <c r="H160" s="47">
        <v>10</v>
      </c>
      <c r="I160" s="47">
        <v>10</v>
      </c>
      <c r="J160" s="47">
        <v>10</v>
      </c>
      <c r="K160" s="47">
        <v>10</v>
      </c>
      <c r="L160" s="47">
        <v>10</v>
      </c>
      <c r="M160" s="47">
        <v>10</v>
      </c>
      <c r="N160" s="47"/>
      <c r="O160" s="47"/>
      <c r="P160" s="47"/>
      <c r="Q160" s="47">
        <f t="shared" si="9"/>
        <v>90</v>
      </c>
      <c r="R160" s="52"/>
    </row>
    <row r="161" s="35" customFormat="1" ht="15" customHeight="1" spans="1:18">
      <c r="A161" s="45">
        <v>13</v>
      </c>
      <c r="B161" s="46" t="s">
        <v>154</v>
      </c>
      <c r="C161" s="46">
        <v>1966.9</v>
      </c>
      <c r="D161" s="46">
        <v>1995.6</v>
      </c>
      <c r="E161" s="47">
        <v>13</v>
      </c>
      <c r="F161" s="47">
        <v>13</v>
      </c>
      <c r="G161" s="47">
        <v>13</v>
      </c>
      <c r="H161" s="47">
        <v>13</v>
      </c>
      <c r="I161" s="47">
        <v>13</v>
      </c>
      <c r="J161" s="47">
        <v>13</v>
      </c>
      <c r="K161" s="47">
        <v>13</v>
      </c>
      <c r="L161" s="47">
        <v>13</v>
      </c>
      <c r="M161" s="47">
        <v>13</v>
      </c>
      <c r="N161" s="47"/>
      <c r="O161" s="47"/>
      <c r="P161" s="47"/>
      <c r="Q161" s="47">
        <f t="shared" si="9"/>
        <v>117</v>
      </c>
      <c r="R161" s="52"/>
    </row>
    <row r="162" s="35" customFormat="1" ht="15" customHeight="1" spans="1:18">
      <c r="A162" s="45">
        <v>14</v>
      </c>
      <c r="B162" s="46" t="s">
        <v>155</v>
      </c>
      <c r="C162" s="46">
        <v>1982.08</v>
      </c>
      <c r="D162" s="46">
        <v>2011.7</v>
      </c>
      <c r="E162" s="47">
        <v>10</v>
      </c>
      <c r="F162" s="47">
        <v>10</v>
      </c>
      <c r="G162" s="47">
        <v>10</v>
      </c>
      <c r="H162" s="47">
        <v>10</v>
      </c>
      <c r="I162" s="47">
        <v>10</v>
      </c>
      <c r="J162" s="47">
        <v>10</v>
      </c>
      <c r="K162" s="47">
        <v>10</v>
      </c>
      <c r="L162" s="47">
        <v>10</v>
      </c>
      <c r="M162" s="47">
        <v>10</v>
      </c>
      <c r="N162" s="46"/>
      <c r="O162" s="46"/>
      <c r="P162" s="46"/>
      <c r="Q162" s="47">
        <f t="shared" si="9"/>
        <v>90</v>
      </c>
      <c r="R162" s="52"/>
    </row>
    <row r="163" s="35" customFormat="1" ht="15" customHeight="1" spans="1:18">
      <c r="A163" s="45">
        <v>15</v>
      </c>
      <c r="B163" s="46" t="s">
        <v>156</v>
      </c>
      <c r="C163" s="46">
        <v>1980.02</v>
      </c>
      <c r="D163" s="46">
        <v>2009.7</v>
      </c>
      <c r="E163" s="47">
        <v>10</v>
      </c>
      <c r="F163" s="47">
        <v>10</v>
      </c>
      <c r="G163" s="47">
        <v>10</v>
      </c>
      <c r="H163" s="47">
        <v>10</v>
      </c>
      <c r="I163" s="47">
        <v>10</v>
      </c>
      <c r="J163" s="47">
        <v>10</v>
      </c>
      <c r="K163" s="47">
        <v>10</v>
      </c>
      <c r="L163" s="47">
        <v>10</v>
      </c>
      <c r="M163" s="47">
        <v>10</v>
      </c>
      <c r="N163" s="46"/>
      <c r="O163" s="46"/>
      <c r="P163" s="46"/>
      <c r="Q163" s="47">
        <f t="shared" si="9"/>
        <v>90</v>
      </c>
      <c r="R163" s="52"/>
    </row>
    <row r="164" s="35" customFormat="1" ht="15" customHeight="1" spans="1:18">
      <c r="A164" s="45">
        <v>16</v>
      </c>
      <c r="B164" s="46" t="s">
        <v>157</v>
      </c>
      <c r="C164" s="46">
        <v>1979.03</v>
      </c>
      <c r="D164" s="46">
        <v>2009.7</v>
      </c>
      <c r="E164" s="47">
        <v>10</v>
      </c>
      <c r="F164" s="47">
        <v>10</v>
      </c>
      <c r="G164" s="47">
        <v>10</v>
      </c>
      <c r="H164" s="47">
        <v>10</v>
      </c>
      <c r="I164" s="47">
        <v>10</v>
      </c>
      <c r="J164" s="47">
        <v>10</v>
      </c>
      <c r="K164" s="47">
        <v>10</v>
      </c>
      <c r="L164" s="47">
        <v>10</v>
      </c>
      <c r="M164" s="47">
        <v>10</v>
      </c>
      <c r="N164" s="46"/>
      <c r="O164" s="46"/>
      <c r="P164" s="46"/>
      <c r="Q164" s="47">
        <f t="shared" si="9"/>
        <v>90</v>
      </c>
      <c r="R164" s="52"/>
    </row>
    <row r="165" s="35" customFormat="1" ht="15" customHeight="1" spans="1:18">
      <c r="A165" s="45">
        <v>17</v>
      </c>
      <c r="B165" s="46" t="s">
        <v>158</v>
      </c>
      <c r="C165" s="46">
        <v>1975.2</v>
      </c>
      <c r="D165" s="46">
        <v>2013.7</v>
      </c>
      <c r="E165" s="47">
        <v>10</v>
      </c>
      <c r="F165" s="47">
        <v>10</v>
      </c>
      <c r="G165" s="47">
        <v>10</v>
      </c>
      <c r="H165" s="47">
        <v>10</v>
      </c>
      <c r="I165" s="47">
        <v>10</v>
      </c>
      <c r="J165" s="47">
        <v>10</v>
      </c>
      <c r="K165" s="47">
        <v>10</v>
      </c>
      <c r="L165" s="47">
        <v>10</v>
      </c>
      <c r="M165" s="47">
        <v>10</v>
      </c>
      <c r="N165" s="46"/>
      <c r="O165" s="46"/>
      <c r="P165" s="46"/>
      <c r="Q165" s="47">
        <f t="shared" si="9"/>
        <v>90</v>
      </c>
      <c r="R165" s="52"/>
    </row>
    <row r="166" s="35" customFormat="1" ht="15" customHeight="1" spans="1:18">
      <c r="A166" s="45">
        <v>18</v>
      </c>
      <c r="B166" s="46" t="s">
        <v>159</v>
      </c>
      <c r="C166" s="46">
        <v>1973.01</v>
      </c>
      <c r="D166" s="46">
        <v>2012.7</v>
      </c>
      <c r="E166" s="47">
        <v>8</v>
      </c>
      <c r="F166" s="47">
        <v>8</v>
      </c>
      <c r="G166" s="47">
        <v>8</v>
      </c>
      <c r="H166" s="47">
        <v>8</v>
      </c>
      <c r="I166" s="47">
        <v>8</v>
      </c>
      <c r="J166" s="47">
        <v>8</v>
      </c>
      <c r="K166" s="47">
        <v>8</v>
      </c>
      <c r="L166" s="47">
        <v>8</v>
      </c>
      <c r="M166" s="47">
        <v>8</v>
      </c>
      <c r="N166" s="47"/>
      <c r="O166" s="47"/>
      <c r="P166" s="47"/>
      <c r="Q166" s="47">
        <f t="shared" si="9"/>
        <v>72</v>
      </c>
      <c r="R166" s="52"/>
    </row>
    <row r="167" s="35" customFormat="1" ht="15" customHeight="1" spans="1:18">
      <c r="A167" s="45">
        <v>19</v>
      </c>
      <c r="B167" s="46" t="s">
        <v>160</v>
      </c>
      <c r="C167" s="46">
        <v>1975.01</v>
      </c>
      <c r="D167" s="46">
        <v>2005.6</v>
      </c>
      <c r="E167" s="47">
        <v>8</v>
      </c>
      <c r="F167" s="47">
        <v>8</v>
      </c>
      <c r="G167" s="47">
        <v>8</v>
      </c>
      <c r="H167" s="47">
        <v>8</v>
      </c>
      <c r="I167" s="47">
        <v>8</v>
      </c>
      <c r="J167" s="47">
        <v>8</v>
      </c>
      <c r="K167" s="47">
        <v>8</v>
      </c>
      <c r="L167" s="47">
        <v>8</v>
      </c>
      <c r="M167" s="47">
        <v>8</v>
      </c>
      <c r="N167" s="47"/>
      <c r="O167" s="47"/>
      <c r="P167" s="47"/>
      <c r="Q167" s="47">
        <f t="shared" si="9"/>
        <v>72</v>
      </c>
      <c r="R167" s="52"/>
    </row>
    <row r="168" s="35" customFormat="1" ht="15" customHeight="1" spans="1:18">
      <c r="A168" s="45">
        <v>20</v>
      </c>
      <c r="B168" s="46" t="s">
        <v>161</v>
      </c>
      <c r="C168" s="46">
        <v>1982.05</v>
      </c>
      <c r="D168" s="46">
        <v>2002.5</v>
      </c>
      <c r="E168" s="47">
        <v>10</v>
      </c>
      <c r="F168" s="47">
        <v>10</v>
      </c>
      <c r="G168" s="47">
        <v>10</v>
      </c>
      <c r="H168" s="47">
        <v>10</v>
      </c>
      <c r="I168" s="47">
        <v>10</v>
      </c>
      <c r="J168" s="47">
        <v>10</v>
      </c>
      <c r="K168" s="47">
        <v>10</v>
      </c>
      <c r="L168" s="47">
        <v>10</v>
      </c>
      <c r="M168" s="47">
        <v>10</v>
      </c>
      <c r="N168" s="47"/>
      <c r="O168" s="47"/>
      <c r="P168" s="47"/>
      <c r="Q168" s="47">
        <f t="shared" si="9"/>
        <v>90</v>
      </c>
      <c r="R168" s="52"/>
    </row>
    <row r="169" s="35" customFormat="1" ht="15" customHeight="1" spans="1:18">
      <c r="A169" s="45">
        <v>21</v>
      </c>
      <c r="B169" s="46" t="s">
        <v>162</v>
      </c>
      <c r="C169" s="46">
        <v>1974.08</v>
      </c>
      <c r="D169" s="46">
        <v>2009.7</v>
      </c>
      <c r="E169" s="47">
        <v>13</v>
      </c>
      <c r="F169" s="47">
        <v>13</v>
      </c>
      <c r="G169" s="47">
        <v>13</v>
      </c>
      <c r="H169" s="47">
        <v>13</v>
      </c>
      <c r="I169" s="47">
        <v>13</v>
      </c>
      <c r="J169" s="47">
        <v>13</v>
      </c>
      <c r="K169" s="47">
        <v>13</v>
      </c>
      <c r="L169" s="47">
        <v>13</v>
      </c>
      <c r="M169" s="47">
        <v>13</v>
      </c>
      <c r="N169" s="47"/>
      <c r="O169" s="47"/>
      <c r="P169" s="47"/>
      <c r="Q169" s="47">
        <f t="shared" si="9"/>
        <v>117</v>
      </c>
      <c r="R169" s="52"/>
    </row>
    <row r="170" s="35" customFormat="1" ht="18" customHeight="1" spans="1:19">
      <c r="A170" s="45">
        <v>22</v>
      </c>
      <c r="B170" s="46" t="s">
        <v>129</v>
      </c>
      <c r="C170" s="46">
        <v>1969.05</v>
      </c>
      <c r="D170" s="46">
        <v>2008.7</v>
      </c>
      <c r="E170" s="47" t="s">
        <v>119</v>
      </c>
      <c r="F170" s="47">
        <v>8</v>
      </c>
      <c r="G170" s="47">
        <v>8</v>
      </c>
      <c r="H170" s="47">
        <v>8</v>
      </c>
      <c r="I170" s="47">
        <v>8</v>
      </c>
      <c r="J170" s="47">
        <v>8</v>
      </c>
      <c r="K170" s="47">
        <v>8</v>
      </c>
      <c r="L170" s="47">
        <v>8</v>
      </c>
      <c r="M170" s="47">
        <v>8</v>
      </c>
      <c r="N170" s="47"/>
      <c r="O170" s="47"/>
      <c r="P170" s="47"/>
      <c r="Q170" s="47">
        <f t="shared" si="9"/>
        <v>64</v>
      </c>
      <c r="R170" s="52"/>
      <c r="S170" s="55" t="s">
        <v>130</v>
      </c>
    </row>
    <row r="171" s="35" customFormat="1" ht="15.95" customHeight="1" spans="1:19">
      <c r="A171" s="45">
        <v>23</v>
      </c>
      <c r="B171" s="46" t="s">
        <v>131</v>
      </c>
      <c r="C171" s="46">
        <v>1970.8</v>
      </c>
      <c r="D171" s="46">
        <v>2015.12</v>
      </c>
      <c r="E171" s="46" t="s">
        <v>119</v>
      </c>
      <c r="F171" s="46">
        <v>8</v>
      </c>
      <c r="G171" s="46">
        <v>8</v>
      </c>
      <c r="H171" s="46">
        <v>8</v>
      </c>
      <c r="I171" s="46">
        <v>8</v>
      </c>
      <c r="J171" s="46">
        <v>8</v>
      </c>
      <c r="K171" s="46">
        <v>8</v>
      </c>
      <c r="L171" s="46">
        <v>8</v>
      </c>
      <c r="M171" s="46">
        <v>8</v>
      </c>
      <c r="N171" s="46"/>
      <c r="O171" s="46"/>
      <c r="P171" s="46"/>
      <c r="Q171" s="47">
        <f t="shared" si="9"/>
        <v>64</v>
      </c>
      <c r="R171" s="52"/>
      <c r="S171" s="55" t="s">
        <v>130</v>
      </c>
    </row>
    <row r="172" s="35" customFormat="1" ht="15" customHeight="1" spans="1:18">
      <c r="A172" s="45">
        <v>24</v>
      </c>
      <c r="B172" s="46" t="s">
        <v>163</v>
      </c>
      <c r="C172" s="46">
        <v>1991.11</v>
      </c>
      <c r="D172" s="46">
        <v>2016.1</v>
      </c>
      <c r="E172" s="47">
        <v>10</v>
      </c>
      <c r="F172" s="47">
        <v>10</v>
      </c>
      <c r="G172" s="47">
        <v>10</v>
      </c>
      <c r="H172" s="47">
        <v>10</v>
      </c>
      <c r="I172" s="47">
        <v>10</v>
      </c>
      <c r="J172" s="47">
        <v>10</v>
      </c>
      <c r="K172" s="47">
        <v>10</v>
      </c>
      <c r="L172" s="47">
        <v>10</v>
      </c>
      <c r="M172" s="47">
        <v>10</v>
      </c>
      <c r="N172" s="47"/>
      <c r="O172" s="47"/>
      <c r="P172" s="47"/>
      <c r="Q172" s="47">
        <f t="shared" si="9"/>
        <v>90</v>
      </c>
      <c r="R172" s="52"/>
    </row>
    <row r="173" s="35" customFormat="1" ht="15" customHeight="1" spans="1:18">
      <c r="A173" s="45">
        <v>25</v>
      </c>
      <c r="B173" s="46" t="s">
        <v>164</v>
      </c>
      <c r="C173" s="46">
        <v>1975.03</v>
      </c>
      <c r="D173" s="46">
        <v>2004.6</v>
      </c>
      <c r="E173" s="47">
        <v>10</v>
      </c>
      <c r="F173" s="47">
        <v>10</v>
      </c>
      <c r="G173" s="47">
        <v>10</v>
      </c>
      <c r="H173" s="47">
        <v>10</v>
      </c>
      <c r="I173" s="47">
        <v>10</v>
      </c>
      <c r="J173" s="47">
        <v>10</v>
      </c>
      <c r="K173" s="47">
        <v>10</v>
      </c>
      <c r="L173" s="47">
        <v>10</v>
      </c>
      <c r="M173" s="47">
        <v>10</v>
      </c>
      <c r="N173" s="47"/>
      <c r="O173" s="47"/>
      <c r="P173" s="47"/>
      <c r="Q173" s="47">
        <f t="shared" si="9"/>
        <v>90</v>
      </c>
      <c r="R173" s="52"/>
    </row>
    <row r="174" s="35" customFormat="1" ht="15" customHeight="1" spans="1:18">
      <c r="A174" s="45">
        <v>26</v>
      </c>
      <c r="B174" s="46" t="s">
        <v>165</v>
      </c>
      <c r="C174" s="46">
        <v>1989.02</v>
      </c>
      <c r="D174" s="57">
        <v>2022.07</v>
      </c>
      <c r="E174" s="47">
        <v>8</v>
      </c>
      <c r="F174" s="47">
        <v>8</v>
      </c>
      <c r="G174" s="47">
        <v>8</v>
      </c>
      <c r="H174" s="47">
        <v>8</v>
      </c>
      <c r="I174" s="47">
        <v>8</v>
      </c>
      <c r="J174" s="47">
        <v>8</v>
      </c>
      <c r="K174" s="47">
        <v>8</v>
      </c>
      <c r="L174" s="47">
        <v>8</v>
      </c>
      <c r="M174" s="47">
        <v>8</v>
      </c>
      <c r="N174" s="47"/>
      <c r="O174" s="47"/>
      <c r="P174" s="47"/>
      <c r="Q174" s="47">
        <f t="shared" si="9"/>
        <v>72</v>
      </c>
      <c r="R174" s="52"/>
    </row>
    <row r="175" s="35" customFormat="1" ht="15" customHeight="1" spans="1:18">
      <c r="A175" s="45">
        <v>27</v>
      </c>
      <c r="B175" s="46" t="s">
        <v>166</v>
      </c>
      <c r="C175" s="46">
        <v>1977.01</v>
      </c>
      <c r="D175" s="46">
        <v>2006.7</v>
      </c>
      <c r="E175" s="47">
        <v>10</v>
      </c>
      <c r="F175" s="47">
        <v>10</v>
      </c>
      <c r="G175" s="47">
        <v>10</v>
      </c>
      <c r="H175" s="47">
        <v>10</v>
      </c>
      <c r="I175" s="47">
        <v>10</v>
      </c>
      <c r="J175" s="47">
        <v>10</v>
      </c>
      <c r="K175" s="47">
        <v>10</v>
      </c>
      <c r="L175" s="47">
        <v>10</v>
      </c>
      <c r="M175" s="47">
        <v>10</v>
      </c>
      <c r="N175" s="47"/>
      <c r="O175" s="47"/>
      <c r="P175" s="47"/>
      <c r="Q175" s="47">
        <f t="shared" si="9"/>
        <v>90</v>
      </c>
      <c r="R175" s="52"/>
    </row>
    <row r="176" s="35" customFormat="1" ht="15" customHeight="1" spans="1:18">
      <c r="A176" s="45">
        <v>28</v>
      </c>
      <c r="B176" s="46" t="s">
        <v>167</v>
      </c>
      <c r="C176" s="46">
        <v>1990.5</v>
      </c>
      <c r="D176" s="46">
        <v>2014.7</v>
      </c>
      <c r="E176" s="47">
        <v>8</v>
      </c>
      <c r="F176" s="47">
        <v>8</v>
      </c>
      <c r="G176" s="47">
        <v>8</v>
      </c>
      <c r="H176" s="47">
        <v>8</v>
      </c>
      <c r="I176" s="47">
        <v>8</v>
      </c>
      <c r="J176" s="47">
        <v>8</v>
      </c>
      <c r="K176" s="47">
        <v>8</v>
      </c>
      <c r="L176" s="47">
        <v>8</v>
      </c>
      <c r="M176" s="47">
        <v>8</v>
      </c>
      <c r="N176" s="47"/>
      <c r="O176" s="47"/>
      <c r="P176" s="47"/>
      <c r="Q176" s="47">
        <f t="shared" si="9"/>
        <v>72</v>
      </c>
      <c r="R176" s="52"/>
    </row>
    <row r="177" s="35" customFormat="1" ht="15" customHeight="1" spans="1:18">
      <c r="A177" s="45">
        <v>29</v>
      </c>
      <c r="B177" s="46" t="s">
        <v>168</v>
      </c>
      <c r="C177" s="46">
        <v>1968.11</v>
      </c>
      <c r="D177" s="46">
        <v>2009.7</v>
      </c>
      <c r="E177" s="47">
        <v>10</v>
      </c>
      <c r="F177" s="47">
        <v>10</v>
      </c>
      <c r="G177" s="47">
        <v>10</v>
      </c>
      <c r="H177" s="47">
        <v>10</v>
      </c>
      <c r="I177" s="47">
        <v>10</v>
      </c>
      <c r="J177" s="47">
        <v>10</v>
      </c>
      <c r="K177" s="47">
        <v>10</v>
      </c>
      <c r="L177" s="47">
        <v>10</v>
      </c>
      <c r="M177" s="47">
        <v>10</v>
      </c>
      <c r="N177" s="47"/>
      <c r="O177" s="47"/>
      <c r="P177" s="47"/>
      <c r="Q177" s="47">
        <f t="shared" si="9"/>
        <v>90</v>
      </c>
      <c r="R177" s="52"/>
    </row>
    <row r="178" s="35" customFormat="1" ht="18" customHeight="1" spans="1:18">
      <c r="A178" s="45">
        <v>30</v>
      </c>
      <c r="B178" s="46" t="s">
        <v>169</v>
      </c>
      <c r="C178" s="46">
        <v>1976.02</v>
      </c>
      <c r="D178" s="46">
        <v>2010.7</v>
      </c>
      <c r="E178" s="47">
        <v>10</v>
      </c>
      <c r="F178" s="47">
        <v>10</v>
      </c>
      <c r="G178" s="47">
        <v>10</v>
      </c>
      <c r="H178" s="47">
        <v>10</v>
      </c>
      <c r="I178" s="47">
        <v>10</v>
      </c>
      <c r="J178" s="47">
        <v>10</v>
      </c>
      <c r="K178" s="47">
        <v>10</v>
      </c>
      <c r="L178" s="47">
        <v>10</v>
      </c>
      <c r="M178" s="47">
        <v>10</v>
      </c>
      <c r="N178" s="47"/>
      <c r="O178" s="47"/>
      <c r="P178" s="47"/>
      <c r="Q178" s="47">
        <f t="shared" si="9"/>
        <v>90</v>
      </c>
      <c r="R178" s="52"/>
    </row>
    <row r="179" s="35" customFormat="1" ht="15.5" customHeight="1" spans="1:18">
      <c r="A179" s="45">
        <v>31</v>
      </c>
      <c r="B179" s="46" t="s">
        <v>170</v>
      </c>
      <c r="C179" s="46">
        <v>1987.8</v>
      </c>
      <c r="D179" s="46">
        <v>2015.12</v>
      </c>
      <c r="E179" s="47">
        <v>8</v>
      </c>
      <c r="F179" s="47">
        <v>8</v>
      </c>
      <c r="G179" s="47">
        <v>8</v>
      </c>
      <c r="H179" s="47">
        <v>8</v>
      </c>
      <c r="I179" s="47">
        <v>8</v>
      </c>
      <c r="J179" s="47">
        <v>8</v>
      </c>
      <c r="K179" s="47">
        <v>8</v>
      </c>
      <c r="L179" s="47">
        <v>8</v>
      </c>
      <c r="M179" s="47">
        <v>8</v>
      </c>
      <c r="N179" s="47"/>
      <c r="O179" s="47"/>
      <c r="P179" s="47"/>
      <c r="Q179" s="47">
        <f t="shared" si="9"/>
        <v>72</v>
      </c>
      <c r="R179" s="52"/>
    </row>
    <row r="180" s="35" customFormat="1" ht="15" customHeight="1" spans="1:18">
      <c r="A180" s="45">
        <v>32</v>
      </c>
      <c r="B180" s="46" t="s">
        <v>171</v>
      </c>
      <c r="C180" s="46">
        <v>1969.06</v>
      </c>
      <c r="D180" s="46">
        <v>2007.6</v>
      </c>
      <c r="E180" s="47">
        <v>8</v>
      </c>
      <c r="F180" s="47">
        <v>8</v>
      </c>
      <c r="G180" s="47">
        <v>8</v>
      </c>
      <c r="H180" s="47">
        <v>8</v>
      </c>
      <c r="I180" s="47">
        <v>8</v>
      </c>
      <c r="J180" s="47">
        <v>8</v>
      </c>
      <c r="K180" s="47">
        <v>8</v>
      </c>
      <c r="L180" s="47">
        <v>8</v>
      </c>
      <c r="M180" s="47">
        <v>8</v>
      </c>
      <c r="N180" s="47"/>
      <c r="O180" s="47"/>
      <c r="P180" s="47"/>
      <c r="Q180" s="47">
        <f t="shared" si="9"/>
        <v>72</v>
      </c>
      <c r="R180" s="52"/>
    </row>
    <row r="181" s="35" customFormat="1" ht="15" customHeight="1" spans="1:19">
      <c r="A181" s="45">
        <v>33</v>
      </c>
      <c r="B181" s="46" t="s">
        <v>118</v>
      </c>
      <c r="C181" s="46">
        <v>1983.8</v>
      </c>
      <c r="D181" s="46">
        <v>2014.7</v>
      </c>
      <c r="E181" s="47"/>
      <c r="F181" s="47"/>
      <c r="G181" s="47"/>
      <c r="H181" s="47"/>
      <c r="I181" s="47"/>
      <c r="J181" s="47"/>
      <c r="K181" s="47"/>
      <c r="L181" s="47">
        <v>10</v>
      </c>
      <c r="M181" s="47">
        <v>10</v>
      </c>
      <c r="N181" s="47"/>
      <c r="O181" s="47"/>
      <c r="P181" s="47"/>
      <c r="Q181" s="47">
        <f t="shared" si="9"/>
        <v>20</v>
      </c>
      <c r="R181" s="52"/>
      <c r="S181" s="55" t="s">
        <v>120</v>
      </c>
    </row>
    <row r="182" s="37" customFormat="1" ht="15" customHeight="1" spans="1:19">
      <c r="A182" s="45">
        <v>34</v>
      </c>
      <c r="B182" s="58" t="s">
        <v>172</v>
      </c>
      <c r="C182" s="58">
        <v>1970.05</v>
      </c>
      <c r="D182" s="58">
        <v>1994.1</v>
      </c>
      <c r="E182" s="59">
        <v>13</v>
      </c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9">
        <f t="shared" si="9"/>
        <v>13</v>
      </c>
      <c r="R182" s="61"/>
      <c r="S182" s="62" t="s">
        <v>173</v>
      </c>
    </row>
    <row r="183" s="35" customFormat="1" ht="15" customHeight="1" spans="1:18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 t="s">
        <v>174</v>
      </c>
      <c r="M183" s="47"/>
      <c r="N183" s="47"/>
      <c r="O183" s="46"/>
      <c r="P183" s="47"/>
      <c r="Q183" s="47"/>
      <c r="R183" s="52"/>
    </row>
    <row r="184" s="35" customFormat="1" ht="15" customHeight="1" spans="1:18">
      <c r="A184" s="45" t="s">
        <v>19</v>
      </c>
      <c r="B184" s="45"/>
      <c r="C184" s="45"/>
      <c r="D184" s="45"/>
      <c r="E184" s="47">
        <f t="shared" ref="E184:Q184" si="10">SUM(E149:E182)</f>
        <v>325</v>
      </c>
      <c r="F184" s="47">
        <f t="shared" si="10"/>
        <v>328</v>
      </c>
      <c r="G184" s="47">
        <f t="shared" si="10"/>
        <v>328</v>
      </c>
      <c r="H184" s="47">
        <f t="shared" si="10"/>
        <v>328</v>
      </c>
      <c r="I184" s="47">
        <f t="shared" si="10"/>
        <v>328</v>
      </c>
      <c r="J184" s="47">
        <f t="shared" si="10"/>
        <v>328</v>
      </c>
      <c r="K184" s="47">
        <f t="shared" si="10"/>
        <v>328</v>
      </c>
      <c r="L184" s="47">
        <f t="shared" si="10"/>
        <v>338</v>
      </c>
      <c r="M184" s="47">
        <f t="shared" si="10"/>
        <v>338</v>
      </c>
      <c r="N184" s="47">
        <f t="shared" si="10"/>
        <v>0</v>
      </c>
      <c r="O184" s="47">
        <f t="shared" si="10"/>
        <v>0</v>
      </c>
      <c r="P184" s="47">
        <f t="shared" si="10"/>
        <v>0</v>
      </c>
      <c r="Q184" s="47">
        <f t="shared" si="10"/>
        <v>2969</v>
      </c>
      <c r="R184" s="52"/>
    </row>
    <row r="185" s="35" customFormat="1" ht="15" customHeight="1" spans="1:18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63"/>
    </row>
    <row r="186" s="35" customFormat="1" ht="15" customHeight="1" spans="1:18">
      <c r="A186" s="45" t="s">
        <v>175</v>
      </c>
      <c r="B186" s="45"/>
      <c r="C186" s="45"/>
      <c r="D186" s="45"/>
      <c r="E186" s="47">
        <f>E102+E141+E184</f>
        <v>1082</v>
      </c>
      <c r="F186" s="47">
        <f t="shared" ref="E186:P186" si="11">F102+F141+F184</f>
        <v>1069</v>
      </c>
      <c r="G186" s="47">
        <f t="shared" si="11"/>
        <v>1069</v>
      </c>
      <c r="H186" s="47">
        <f t="shared" si="11"/>
        <v>1064</v>
      </c>
      <c r="I186" s="47">
        <f t="shared" si="11"/>
        <v>1064</v>
      </c>
      <c r="J186" s="47">
        <f t="shared" si="11"/>
        <v>1064</v>
      </c>
      <c r="K186" s="47">
        <f t="shared" si="11"/>
        <v>1064</v>
      </c>
      <c r="L186" s="47">
        <f t="shared" si="11"/>
        <v>1066</v>
      </c>
      <c r="M186" s="47">
        <f t="shared" si="11"/>
        <v>1066</v>
      </c>
      <c r="N186" s="47">
        <f t="shared" si="11"/>
        <v>0</v>
      </c>
      <c r="O186" s="47">
        <f t="shared" si="11"/>
        <v>0</v>
      </c>
      <c r="P186" s="47">
        <f t="shared" si="11"/>
        <v>0</v>
      </c>
      <c r="Q186" s="47">
        <f>Q52+Q101+Q141+Q184</f>
        <v>9608</v>
      </c>
      <c r="R186" s="52"/>
    </row>
    <row r="187" s="35" customFormat="1" ht="27" customHeight="1" spans="1:18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38"/>
      <c r="Q187" s="38"/>
      <c r="R187" s="39"/>
    </row>
    <row r="188" s="35" customFormat="1" spans="1:18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9"/>
    </row>
    <row r="189" s="35" customFormat="1" spans="1:18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9"/>
    </row>
    <row r="190" s="35" customFormat="1" customHeight="1" spans="1:18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9"/>
    </row>
  </sheetData>
  <mergeCells count="95">
    <mergeCell ref="A1:Q1"/>
    <mergeCell ref="A2:Q2"/>
    <mergeCell ref="A3:D3"/>
    <mergeCell ref="M3:O3"/>
    <mergeCell ref="A52:B52"/>
    <mergeCell ref="A53:Q53"/>
    <mergeCell ref="A54:Q54"/>
    <mergeCell ref="A55:D55"/>
    <mergeCell ref="M55:O55"/>
    <mergeCell ref="A101:B101"/>
    <mergeCell ref="A102:B102"/>
    <mergeCell ref="A103:Q103"/>
    <mergeCell ref="A104:Q104"/>
    <mergeCell ref="A105:D105"/>
    <mergeCell ref="M105:O105"/>
    <mergeCell ref="A141:B141"/>
    <mergeCell ref="A144:Q144"/>
    <mergeCell ref="A145:Q145"/>
    <mergeCell ref="A146:D146"/>
    <mergeCell ref="M146:O146"/>
    <mergeCell ref="A184:D184"/>
    <mergeCell ref="A185:R185"/>
    <mergeCell ref="A186:D186"/>
    <mergeCell ref="A4:A5"/>
    <mergeCell ref="A56:A57"/>
    <mergeCell ref="A106:A107"/>
    <mergeCell ref="A147:A148"/>
    <mergeCell ref="B4:B5"/>
    <mergeCell ref="B56:B57"/>
    <mergeCell ref="B106:B107"/>
    <mergeCell ref="B147:B148"/>
    <mergeCell ref="C4:C5"/>
    <mergeCell ref="C56:C57"/>
    <mergeCell ref="C106:C107"/>
    <mergeCell ref="C147:C148"/>
    <mergeCell ref="D4:D5"/>
    <mergeCell ref="D56:D57"/>
    <mergeCell ref="D106:D107"/>
    <mergeCell ref="D147:D148"/>
    <mergeCell ref="E4:E5"/>
    <mergeCell ref="E56:E57"/>
    <mergeCell ref="E106:E107"/>
    <mergeCell ref="E147:E148"/>
    <mergeCell ref="F4:F5"/>
    <mergeCell ref="F56:F57"/>
    <mergeCell ref="F106:F107"/>
    <mergeCell ref="F147:F148"/>
    <mergeCell ref="G4:G5"/>
    <mergeCell ref="G56:G57"/>
    <mergeCell ref="G106:G107"/>
    <mergeCell ref="G147:G148"/>
    <mergeCell ref="H4:H5"/>
    <mergeCell ref="H56:H57"/>
    <mergeCell ref="H106:H107"/>
    <mergeCell ref="H147:H148"/>
    <mergeCell ref="I4:I5"/>
    <mergeCell ref="I56:I57"/>
    <mergeCell ref="I106:I107"/>
    <mergeCell ref="I147:I148"/>
    <mergeCell ref="J4:J5"/>
    <mergeCell ref="J56:J57"/>
    <mergeCell ref="J106:J107"/>
    <mergeCell ref="J147:J148"/>
    <mergeCell ref="K4:K5"/>
    <mergeCell ref="K56:K57"/>
    <mergeCell ref="K106:K107"/>
    <mergeCell ref="K147:K148"/>
    <mergeCell ref="L4:L5"/>
    <mergeCell ref="L56:L57"/>
    <mergeCell ref="L106:L107"/>
    <mergeCell ref="L147:L148"/>
    <mergeCell ref="M4:M5"/>
    <mergeCell ref="M56:M57"/>
    <mergeCell ref="M106:M107"/>
    <mergeCell ref="M147:M148"/>
    <mergeCell ref="N4:N5"/>
    <mergeCell ref="N56:N57"/>
    <mergeCell ref="N106:N107"/>
    <mergeCell ref="N147:N148"/>
    <mergeCell ref="O4:O5"/>
    <mergeCell ref="O56:O57"/>
    <mergeCell ref="O106:O107"/>
    <mergeCell ref="O147:O148"/>
    <mergeCell ref="P4:P5"/>
    <mergeCell ref="P56:P57"/>
    <mergeCell ref="P106:P107"/>
    <mergeCell ref="P147:P148"/>
    <mergeCell ref="Q4:Q5"/>
    <mergeCell ref="Q56:Q57"/>
    <mergeCell ref="Q106:Q107"/>
    <mergeCell ref="Q147:Q148"/>
    <mergeCell ref="R4:R5"/>
    <mergeCell ref="R56:R57"/>
    <mergeCell ref="R106:R107"/>
    <mergeCell ref="R147:R14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workbookViewId="0">
      <selection activeCell="Q8" sqref="Q8"/>
    </sheetView>
  </sheetViews>
  <sheetFormatPr defaultColWidth="9" defaultRowHeight="13.5"/>
  <cols>
    <col min="1" max="1" width="7.625" style="5" customWidth="1"/>
    <col min="2" max="14" width="7.625" style="6" customWidth="1"/>
    <col min="15" max="15" width="8.5" style="3" customWidth="1"/>
    <col min="16" max="16" width="10.375" style="3" customWidth="1"/>
    <col min="17" max="16384" width="9" style="3"/>
  </cols>
  <sheetData>
    <row r="1" s="1" customFormat="1" ht="39" customHeight="1" spans="1:14">
      <c r="A1" s="7" t="s">
        <v>176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37" customHeight="1" spans="1:18">
      <c r="A2" s="9">
        <v>45170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P2" s="6"/>
      <c r="Q2" s="29"/>
      <c r="R2" s="3"/>
    </row>
    <row r="3" s="1" customFormat="1" ht="48" customHeight="1" spans="1:18">
      <c r="A3" s="11" t="s">
        <v>177</v>
      </c>
      <c r="B3" s="12" t="s">
        <v>178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28"/>
      <c r="N3" s="14" t="s">
        <v>179</v>
      </c>
      <c r="P3" s="6"/>
      <c r="Q3" s="29"/>
      <c r="R3" s="3"/>
    </row>
    <row r="4" s="2" customFormat="1" ht="48" customHeight="1" spans="1:17">
      <c r="A4" s="11"/>
      <c r="B4" s="14" t="s">
        <v>180</v>
      </c>
      <c r="C4" s="14" t="s">
        <v>181</v>
      </c>
      <c r="D4" s="14" t="s">
        <v>182</v>
      </c>
      <c r="E4" s="14" t="s">
        <v>183</v>
      </c>
      <c r="F4" s="14" t="s">
        <v>184</v>
      </c>
      <c r="G4" s="14" t="s">
        <v>185</v>
      </c>
      <c r="H4" s="14" t="s">
        <v>186</v>
      </c>
      <c r="I4" s="14" t="s">
        <v>187</v>
      </c>
      <c r="J4" s="14" t="s">
        <v>188</v>
      </c>
      <c r="K4" s="14" t="s">
        <v>189</v>
      </c>
      <c r="L4" s="14" t="s">
        <v>190</v>
      </c>
      <c r="M4" s="14" t="s">
        <v>191</v>
      </c>
      <c r="N4" s="14"/>
      <c r="O4" s="29"/>
      <c r="P4" s="6"/>
      <c r="Q4" s="29"/>
    </row>
    <row r="5" s="3" customFormat="1" ht="73" customHeight="1" spans="1:17">
      <c r="A5" s="11" t="s">
        <v>192</v>
      </c>
      <c r="B5" s="15"/>
      <c r="C5" s="15"/>
      <c r="D5" s="15"/>
      <c r="E5" s="15"/>
      <c r="F5" s="15"/>
      <c r="G5" s="15"/>
      <c r="H5" s="15">
        <f>'[1]1-12月党费 '!K141</f>
        <v>253</v>
      </c>
      <c r="I5" s="15">
        <v>245</v>
      </c>
      <c r="J5" s="15">
        <v>245</v>
      </c>
      <c r="K5" s="15"/>
      <c r="L5" s="15"/>
      <c r="M5" s="15"/>
      <c r="N5" s="15"/>
      <c r="O5" s="30"/>
      <c r="P5" s="6"/>
      <c r="Q5" s="29"/>
    </row>
    <row r="6" s="3" customFormat="1" ht="73" customHeight="1" spans="1:16">
      <c r="A6" s="11" t="s">
        <v>193</v>
      </c>
      <c r="B6" s="15"/>
      <c r="C6" s="15"/>
      <c r="D6" s="15"/>
      <c r="E6" s="15"/>
      <c r="F6" s="15"/>
      <c r="G6" s="15"/>
      <c r="H6" s="15">
        <v>328</v>
      </c>
      <c r="I6" s="15">
        <v>338</v>
      </c>
      <c r="J6" s="15">
        <v>338</v>
      </c>
      <c r="K6" s="15"/>
      <c r="L6" s="15"/>
      <c r="M6" s="15"/>
      <c r="N6" s="15"/>
      <c r="P6" s="6"/>
    </row>
    <row r="7" s="3" customFormat="1" ht="73" customHeight="1" spans="1:14">
      <c r="A7" s="11" t="s">
        <v>194</v>
      </c>
      <c r="B7" s="15"/>
      <c r="C7" s="15"/>
      <c r="D7" s="15"/>
      <c r="E7" s="15"/>
      <c r="F7" s="15"/>
      <c r="G7" s="15"/>
      <c r="H7" s="15">
        <f>'[1]1-12月党费 '!K102</f>
        <v>483</v>
      </c>
      <c r="I7" s="15">
        <f>'[1]1-12月党费 '!L102</f>
        <v>483</v>
      </c>
      <c r="J7" s="15">
        <f>'[1]1-12月党费 '!M102</f>
        <v>483</v>
      </c>
      <c r="K7" s="15"/>
      <c r="L7" s="15"/>
      <c r="M7" s="15"/>
      <c r="N7" s="15"/>
    </row>
    <row r="8" s="3" customFormat="1" ht="48" customHeight="1" spans="1:15">
      <c r="A8" s="11" t="s">
        <v>19</v>
      </c>
      <c r="B8" s="15"/>
      <c r="C8" s="15"/>
      <c r="D8" s="15"/>
      <c r="E8" s="15"/>
      <c r="F8" s="15"/>
      <c r="G8" s="15"/>
      <c r="H8" s="15">
        <f t="shared" ref="B8:M8" si="0">SUM(H5:H7)</f>
        <v>1064</v>
      </c>
      <c r="I8" s="15">
        <f t="shared" si="0"/>
        <v>1066</v>
      </c>
      <c r="J8" s="15">
        <f t="shared" si="0"/>
        <v>1066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>SUM(B8:M8)</f>
        <v>3196</v>
      </c>
      <c r="O8" s="6"/>
    </row>
    <row r="9" s="4" customFormat="1" ht="70" customHeight="1" spans="1:15">
      <c r="A9" s="16" t="s">
        <v>195</v>
      </c>
      <c r="B9" s="15"/>
      <c r="C9" s="15"/>
      <c r="D9" s="15"/>
      <c r="E9" s="15"/>
      <c r="F9" s="15"/>
      <c r="G9" s="15"/>
      <c r="H9" s="15">
        <f>H8+I8+J8</f>
        <v>3196</v>
      </c>
      <c r="I9" s="15"/>
      <c r="J9" s="15"/>
      <c r="K9" s="31">
        <f>K8+L8+M8</f>
        <v>0</v>
      </c>
      <c r="L9" s="32"/>
      <c r="M9" s="33"/>
      <c r="N9" s="15">
        <f>B9+E9+H9+K9</f>
        <v>3196</v>
      </c>
      <c r="O9" s="34"/>
    </row>
    <row r="10" s="4" customFormat="1" ht="63" customHeight="1" spans="1:1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34"/>
    </row>
    <row r="11" s="3" customFormat="1" ht="63" customHeight="1" spans="1:15">
      <c r="A11" s="1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0"/>
      <c r="O11" s="6"/>
    </row>
    <row r="12" s="3" customFormat="1" ht="39" customHeight="1" spans="1:15">
      <c r="A12" s="19"/>
      <c r="B12" s="1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6"/>
    </row>
    <row r="13" s="3" customFormat="1" ht="39" customHeight="1" spans="1:15">
      <c r="A13" s="19"/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6"/>
    </row>
    <row r="14" s="3" customFormat="1" ht="39" customHeight="1" spans="1:1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6"/>
    </row>
    <row r="15" s="3" customFormat="1" ht="39" customHeight="1" spans="1:1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6"/>
    </row>
    <row r="16" s="3" customFormat="1" ht="39" customHeight="1" spans="1:1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6"/>
    </row>
    <row r="17" s="3" customFormat="1" ht="39" customHeight="1" spans="1:1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6"/>
    </row>
    <row r="18" s="3" customFormat="1" spans="1: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>
        <v>7274.48</v>
      </c>
    </row>
    <row r="19" s="3" customFormat="1" spans="1:17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">
        <f>O18-N8</f>
        <v>4078.48</v>
      </c>
      <c r="Q19" s="3">
        <f>356+8</f>
        <v>364</v>
      </c>
    </row>
    <row r="20" s="3" customFormat="1" ht="94.5" spans="1:17">
      <c r="A20" s="5"/>
      <c r="B20" s="6">
        <f>B8-C8</f>
        <v>0</v>
      </c>
      <c r="C20" s="6" t="s">
        <v>196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Q20" s="3">
        <f>356+356+364</f>
        <v>1076</v>
      </c>
    </row>
    <row r="21" s="3" customFormat="1" ht="54" spans="1:14">
      <c r="A21" s="5"/>
      <c r="B21" s="6"/>
      <c r="C21" s="6" t="s">
        <v>197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="3" customFormat="1" spans="1:1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="3" customFormat="1" spans="1:14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="3" customFormat="1" ht="36" customHeight="1" spans="1:14">
      <c r="A24" s="7" t="s">
        <v>198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="3" customFormat="1" ht="18.75" spans="1:14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="3" customFormat="1" ht="40" customHeight="1" spans="1:14">
      <c r="A26" s="23" t="s">
        <v>177</v>
      </c>
      <c r="B26" s="24" t="s">
        <v>178</v>
      </c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7" t="s">
        <v>179</v>
      </c>
    </row>
    <row r="27" s="3" customFormat="1" ht="40" customHeight="1" spans="1:14">
      <c r="A27" s="23"/>
      <c r="B27" s="27" t="s">
        <v>13</v>
      </c>
      <c r="C27" s="27" t="s">
        <v>14</v>
      </c>
      <c r="D27" s="27" t="s">
        <v>15</v>
      </c>
      <c r="E27" s="27" t="s">
        <v>16</v>
      </c>
      <c r="F27" s="27" t="s">
        <v>17</v>
      </c>
      <c r="G27" s="27" t="s">
        <v>18</v>
      </c>
      <c r="H27" s="27"/>
      <c r="I27" s="27"/>
      <c r="J27" s="27"/>
      <c r="K27" s="27"/>
      <c r="L27" s="27"/>
      <c r="M27" s="27"/>
      <c r="N27" s="27"/>
    </row>
    <row r="28" s="3" customFormat="1" ht="40" customHeight="1" spans="1:14">
      <c r="A28" s="23" t="s">
        <v>192</v>
      </c>
      <c r="B28" s="27" t="e">
        <f>#REF!</f>
        <v>#REF!</v>
      </c>
      <c r="C28" s="27" t="e">
        <f>#REF!</f>
        <v>#REF!</v>
      </c>
      <c r="D28" s="27" t="e">
        <f>#REF!</f>
        <v>#REF!</v>
      </c>
      <c r="E28" s="27" t="e">
        <f>#REF!</f>
        <v>#REF!</v>
      </c>
      <c r="F28" s="27" t="e">
        <f>#REF!</f>
        <v>#REF!</v>
      </c>
      <c r="G28" s="27" t="e">
        <f>#REF!</f>
        <v>#REF!</v>
      </c>
      <c r="H28" s="27"/>
      <c r="I28" s="27"/>
      <c r="J28" s="27"/>
      <c r="K28" s="27"/>
      <c r="L28" s="27"/>
      <c r="M28" s="27"/>
      <c r="N28" s="27" t="e">
        <f t="shared" ref="N28:N31" si="1">SUM(B28:G28)</f>
        <v>#REF!</v>
      </c>
    </row>
    <row r="29" s="3" customFormat="1" ht="40" customHeight="1" spans="1:14">
      <c r="A29" s="23" t="s">
        <v>193</v>
      </c>
      <c r="B29" s="27" t="e">
        <f>#REF!</f>
        <v>#REF!</v>
      </c>
      <c r="C29" s="27" t="e">
        <f>#REF!</f>
        <v>#REF!</v>
      </c>
      <c r="D29" s="27" t="e">
        <f>#REF!</f>
        <v>#REF!</v>
      </c>
      <c r="E29" s="27" t="e">
        <f>#REF!</f>
        <v>#REF!</v>
      </c>
      <c r="F29" s="27" t="e">
        <f>#REF!</f>
        <v>#REF!</v>
      </c>
      <c r="G29" s="27" t="e">
        <f>#REF!</f>
        <v>#REF!</v>
      </c>
      <c r="H29" s="27"/>
      <c r="I29" s="27"/>
      <c r="J29" s="27"/>
      <c r="K29" s="27"/>
      <c r="L29" s="27"/>
      <c r="M29" s="27"/>
      <c r="N29" s="27" t="e">
        <f t="shared" si="1"/>
        <v>#REF!</v>
      </c>
    </row>
    <row r="30" s="3" customFormat="1" ht="40" customHeight="1" spans="1:14">
      <c r="A30" s="23" t="s">
        <v>199</v>
      </c>
      <c r="B30" s="27" t="e">
        <f>#REF!</f>
        <v>#REF!</v>
      </c>
      <c r="C30" s="27" t="e">
        <f>#REF!</f>
        <v>#REF!</v>
      </c>
      <c r="D30" s="27" t="e">
        <f>#REF!</f>
        <v>#REF!</v>
      </c>
      <c r="E30" s="27" t="e">
        <f>#REF!</f>
        <v>#REF!</v>
      </c>
      <c r="F30" s="27" t="e">
        <f>#REF!</f>
        <v>#REF!</v>
      </c>
      <c r="G30" s="27" t="e">
        <f>#REF!</f>
        <v>#REF!</v>
      </c>
      <c r="H30" s="27"/>
      <c r="I30" s="27"/>
      <c r="J30" s="27"/>
      <c r="K30" s="27"/>
      <c r="L30" s="27"/>
      <c r="M30" s="27"/>
      <c r="N30" s="27" t="e">
        <f t="shared" si="1"/>
        <v>#REF!</v>
      </c>
    </row>
    <row r="31" s="3" customFormat="1" ht="40" customHeight="1" spans="1:16">
      <c r="A31" s="23" t="s">
        <v>19</v>
      </c>
      <c r="B31" s="27" t="e">
        <f t="shared" ref="B31:G31" si="2">SUM(B28:B30)</f>
        <v>#REF!</v>
      </c>
      <c r="C31" s="27" t="e">
        <f t="shared" si="2"/>
        <v>#REF!</v>
      </c>
      <c r="D31" s="27" t="e">
        <f t="shared" si="2"/>
        <v>#REF!</v>
      </c>
      <c r="E31" s="27" t="e">
        <f t="shared" si="2"/>
        <v>#REF!</v>
      </c>
      <c r="F31" s="27" t="e">
        <f t="shared" si="2"/>
        <v>#REF!</v>
      </c>
      <c r="G31" s="27" t="e">
        <f t="shared" si="2"/>
        <v>#REF!</v>
      </c>
      <c r="H31" s="27"/>
      <c r="I31" s="27"/>
      <c r="J31" s="27"/>
      <c r="K31" s="27"/>
      <c r="L31" s="27"/>
      <c r="M31" s="27"/>
      <c r="N31" s="27" t="e">
        <f t="shared" si="1"/>
        <v>#REF!</v>
      </c>
      <c r="O31" s="3" t="e">
        <f>N8+N31</f>
        <v>#REF!</v>
      </c>
      <c r="P31" s="3" t="e">
        <f>24065.8-O31</f>
        <v>#REF!</v>
      </c>
    </row>
    <row r="32" s="3" customFormat="1" spans="1:14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="3" customFormat="1" spans="1:14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="3" customFormat="1" ht="94.5" spans="1:14">
      <c r="A34" s="5"/>
      <c r="B34" s="6"/>
      <c r="C34" s="6" t="s">
        <v>196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="3" customFormat="1" ht="54" spans="1:14">
      <c r="A35" s="5"/>
      <c r="B35" s="6"/>
      <c r="C35" s="6" t="s">
        <v>197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</sheetData>
  <mergeCells count="13">
    <mergeCell ref="A1:N1"/>
    <mergeCell ref="A2:N2"/>
    <mergeCell ref="B3:M3"/>
    <mergeCell ref="B9:D9"/>
    <mergeCell ref="E9:G9"/>
    <mergeCell ref="H9:J9"/>
    <mergeCell ref="K9:M9"/>
    <mergeCell ref="A24:N24"/>
    <mergeCell ref="B26:G26"/>
    <mergeCell ref="A3:A4"/>
    <mergeCell ref="A26:A27"/>
    <mergeCell ref="N3:N4"/>
    <mergeCell ref="N26:N2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1-12月党费明细</vt:lpstr>
      <vt:lpstr>季度党费明细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MSI</cp:lastModifiedBy>
  <dcterms:created xsi:type="dcterms:W3CDTF">2023-10-12T01:06:00Z</dcterms:created>
  <dcterms:modified xsi:type="dcterms:W3CDTF">2023-10-16T00:52:36Z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C27AD0B15A4044E9AF8FAFDF043B17C0_11</vt:lpwstr>
  </property>
  <property fmtid="{D5CDD505-2E9C-101B-9397-08002B2CF9AE}" pid="3" name="KSOProductBuildVer">
    <vt:lpwstr>2052-12.1.0.15712</vt:lpwstr>
  </property>
</Properties>
</file>